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ухгалтерія\БЛАГОДІЙНА ДОПОМОГА\"/>
    </mc:Choice>
  </mc:AlternateContent>
  <xr:revisionPtr revIDLastSave="0" documentId="13_ncr:1_{3C6904D9-DB5D-4A85-935C-AF55859DFF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2" i="1" l="1"/>
  <c r="H55" i="1"/>
  <c r="H53" i="1"/>
  <c r="H52" i="1"/>
  <c r="H49" i="1"/>
  <c r="H48" i="1"/>
  <c r="H50" i="1" s="1"/>
  <c r="H47" i="1"/>
  <c r="H7" i="1"/>
  <c r="H6" i="1"/>
  <c r="H4" i="1"/>
  <c r="H5" i="1" s="1"/>
  <c r="D164" i="1"/>
  <c r="D163" i="1"/>
  <c r="D161" i="1"/>
  <c r="D160" i="1"/>
  <c r="D159" i="1"/>
  <c r="D162" i="1"/>
  <c r="H10" i="1" l="1"/>
  <c r="D165" i="1"/>
</calcChain>
</file>

<file path=xl/sharedStrings.xml><?xml version="1.0" encoding="utf-8"?>
<sst xmlns="http://schemas.openxmlformats.org/spreadsheetml/2006/main" count="551" uniqueCount="160">
  <si>
    <t>Найменування установи</t>
  </si>
  <si>
    <t>Благодійник</t>
  </si>
  <si>
    <t>№,дата акту оприбуткування/довідки про зміни до кошторису</t>
  </si>
  <si>
    <t>Предмет передачі</t>
  </si>
  <si>
    <t>Од. виміру</t>
  </si>
  <si>
    <t>Кількість</t>
  </si>
  <si>
    <t>Ціна за одиницю, грн</t>
  </si>
  <si>
    <t>Сума, грн</t>
  </si>
  <si>
    <t>Рахунок обліку</t>
  </si>
  <si>
    <t>Додаток №22 Бюджетної звітності (для узгодження)</t>
  </si>
  <si>
    <t>код суб`єкта</t>
  </si>
  <si>
    <t>назва країни</t>
  </si>
  <si>
    <t>Благодійна організація "Благолійний фонд "СПІВДІЯ"</t>
  </si>
  <si>
    <t>Акт №109 від 13.11.2024</t>
  </si>
  <si>
    <t>Мобільна шафа для зберігання і зарядки ноутбуків на 20 чарунок</t>
  </si>
  <si>
    <t>шт</t>
  </si>
  <si>
    <t>Купер Hotfrost V118F</t>
  </si>
  <si>
    <t>Крісло Ultra Хром сидіння А/1</t>
  </si>
  <si>
    <t>Пилосос циклонний</t>
  </si>
  <si>
    <t>Багатофункціональний пристрій CANON</t>
  </si>
  <si>
    <t>Зарядна станція Eco FLOW</t>
  </si>
  <si>
    <t>Крісло-мішок груша М синій</t>
  </si>
  <si>
    <t>Крісло-мішок груша М жовтий</t>
  </si>
  <si>
    <t>Стенд іформаційний</t>
  </si>
  <si>
    <t>Табличка інформаційна</t>
  </si>
  <si>
    <t>Табличка вказівник</t>
  </si>
  <si>
    <t>Аплікація наліпок на стіну</t>
  </si>
  <si>
    <t>Табличка інформаційна ламінована</t>
  </si>
  <si>
    <t>Миша Logitech</t>
  </si>
  <si>
    <t>Навушники JBL</t>
  </si>
  <si>
    <t>Комплект мультимедійного обладнання (мультимедійна дошка,мультимедійний проектор)</t>
  </si>
  <si>
    <t>Система супутникового інтернету Starlink</t>
  </si>
  <si>
    <t>стіл письмовий (стільниця біла, каркас чорний)</t>
  </si>
  <si>
    <t>стіл вчительський (стільниця біла, каркас чорний)</t>
  </si>
  <si>
    <t xml:space="preserve">Шафа і стелаж </t>
  </si>
  <si>
    <t>Карниз металевий 2,5м</t>
  </si>
  <si>
    <t>Карниз металевий 2,7м</t>
  </si>
  <si>
    <t>кронштейн стіновий смарт</t>
  </si>
  <si>
    <t>штора 2700*3000</t>
  </si>
  <si>
    <t>маршрутизатор TP-Link</t>
  </si>
  <si>
    <t>мережевий фільтр з вимикачем</t>
  </si>
  <si>
    <t>вішалка Н2-100</t>
  </si>
  <si>
    <t>полиця для взуття 6 рівнів</t>
  </si>
  <si>
    <t>СТ-17/10л грунтівка</t>
  </si>
  <si>
    <t>Knauf HP старт</t>
  </si>
  <si>
    <t>Knauf HP фініш</t>
  </si>
  <si>
    <t>самовир суміш для підлоги</t>
  </si>
  <si>
    <t>лист 10мм OSB-3</t>
  </si>
  <si>
    <t>сніжка ультра</t>
  </si>
  <si>
    <t>фарба фасадна ФАЗЕНДА</t>
  </si>
  <si>
    <t>саморізи з дюбелем</t>
  </si>
  <si>
    <t>ТАЗ пластиковий будівельний</t>
  </si>
  <si>
    <t xml:space="preserve">грунтовка концентрат Акрил </t>
  </si>
  <si>
    <t>мастика Ореол битумно-фундаментна</t>
  </si>
  <si>
    <t>ковролін</t>
  </si>
  <si>
    <t>кюветка для фарби</t>
  </si>
  <si>
    <t>валик мультиколор</t>
  </si>
  <si>
    <t>пензлик флейцевий</t>
  </si>
  <si>
    <t>провод мідний  4х4</t>
  </si>
  <si>
    <t>провод мідний  3х2,5</t>
  </si>
  <si>
    <t>кабельний канал 40*25</t>
  </si>
  <si>
    <t>кабельний канал 25*16</t>
  </si>
  <si>
    <t>біла розетка-2</t>
  </si>
  <si>
    <t>біла вмикач</t>
  </si>
  <si>
    <t>біла розетка-4</t>
  </si>
  <si>
    <t>коробка під автомати</t>
  </si>
  <si>
    <t>автомат 2ф</t>
  </si>
  <si>
    <t>автомат 1ф</t>
  </si>
  <si>
    <t>шина нульова</t>
  </si>
  <si>
    <t>шуруп для лаг і рейок</t>
  </si>
  <si>
    <t>дюбель</t>
  </si>
  <si>
    <t>плінтус під проводку</t>
  </si>
  <si>
    <t>заглушка ліва</t>
  </si>
  <si>
    <t>заглушка права</t>
  </si>
  <si>
    <t>з'єднувач</t>
  </si>
  <si>
    <t>кут внутрішній</t>
  </si>
  <si>
    <t>кут зовнішній</t>
  </si>
  <si>
    <t>клей будівельний</t>
  </si>
  <si>
    <t>Громадська організація "ІСТОК"</t>
  </si>
  <si>
    <t>квест-гра ЕКСПЕРТ БЕЗПЕКИ (1 рівень)</t>
  </si>
  <si>
    <t>квест-гра ЕКСПЕРТ БЕЗПЕКИ (2 рівень)</t>
  </si>
  <si>
    <t>квест-гра ЕКСПЕРТ БЕЗПЕКИ (3 рівень)</t>
  </si>
  <si>
    <t>квест-гра ЕКСПЕРТ БЕЗПЕКИ (4 рівень)</t>
  </si>
  <si>
    <t>квест-гра ЕКСПЕРТ БЕЗПЕКИ (5 рівень)</t>
  </si>
  <si>
    <t>квест-гра ЕКСПЕРТ БЕЗПЕКИ (6 рівень)</t>
  </si>
  <si>
    <t>Брендовий бокс для пакування гри</t>
  </si>
  <si>
    <t>Благодійна організація "Благодійний фонд "СПІВДІЯ"</t>
  </si>
  <si>
    <t>Акт №198 від 12.12.2024</t>
  </si>
  <si>
    <t>ноутбук</t>
  </si>
  <si>
    <t>Акт № 187 від 12.12.2024</t>
  </si>
  <si>
    <t>Контейнер для зберігання із кришкою</t>
  </si>
  <si>
    <t>дошка поворотна 100*120 двостороння на колесах</t>
  </si>
  <si>
    <t>подушки на стільці</t>
  </si>
  <si>
    <t>ліхтар кемпінговий</t>
  </si>
  <si>
    <t>обігрівач</t>
  </si>
  <si>
    <t>ВСЬОГО:</t>
  </si>
  <si>
    <t>Ліцей № 3 ОМР Сумської обл.</t>
  </si>
  <si>
    <t>Акт б/н від 13.12.2024</t>
  </si>
  <si>
    <t>Україна</t>
  </si>
  <si>
    <t>06</t>
  </si>
  <si>
    <t>БЛАГОДІЙНА ДОПОМОГА ЗА 2024 РІК</t>
  </si>
  <si>
    <t>Разом</t>
  </si>
  <si>
    <t>рахунок</t>
  </si>
  <si>
    <t>сума</t>
  </si>
  <si>
    <t>ЗОШ № 3</t>
  </si>
  <si>
    <t>громадська організація "Центр психологічної допомоги "КОНФІДЕНС"</t>
  </si>
  <si>
    <t>Акт №1 від 12.10.2023</t>
  </si>
  <si>
    <t>бокс recreation kit 2016</t>
  </si>
  <si>
    <t>ГО Охтирський молодіжний центр</t>
  </si>
  <si>
    <t>б/н 22.02.2024</t>
  </si>
  <si>
    <t>крісло груша</t>
  </si>
  <si>
    <t>мікрохвильова піч</t>
  </si>
  <si>
    <t>книги</t>
  </si>
  <si>
    <t>настільні ігри</t>
  </si>
  <si>
    <t>вогнегасник аерозольний водопінний</t>
  </si>
  <si>
    <t>каремат тактичний</t>
  </si>
  <si>
    <t>коло рятувальне</t>
  </si>
  <si>
    <t>комплект моделей "іграшка міна"</t>
  </si>
  <si>
    <t>набір дорожніх знаків та моделі світлофора</t>
  </si>
  <si>
    <t>набір комплектів наочних посібників -стендів "вибухонебезпечні предмети"</t>
  </si>
  <si>
    <t>набір стендів для оформлення кабінету безпеки</t>
  </si>
  <si>
    <t>напірний рукав м'який</t>
  </si>
  <si>
    <t>розвиваюча гра "пожежний щит 1000*1000мм</t>
  </si>
  <si>
    <t>рятувальний кінець Олександрова</t>
  </si>
  <si>
    <t>рятувальний поплавок малібу</t>
  </si>
  <si>
    <t>стимулятор пожежної безпеки "прасувальна дошка.вогонь"</t>
  </si>
  <si>
    <t>стенд "безпека на воді"</t>
  </si>
  <si>
    <t>тренажер сердцево-легеневої реанімації</t>
  </si>
  <si>
    <t>жилет рятувальний дитячий</t>
  </si>
  <si>
    <t>аптечка для учбового класу</t>
  </si>
  <si>
    <t>вогнегасник вуглекислий</t>
  </si>
  <si>
    <t>вогнегасник порошковий</t>
  </si>
  <si>
    <t>комплект стіл дитячий дзвіночок+стільці 4 шт.</t>
  </si>
  <si>
    <t xml:space="preserve">стіл осередок творчості учня </t>
  </si>
  <si>
    <t>комплект ромашка 7шт.</t>
  </si>
  <si>
    <t>мольберт виставковий</t>
  </si>
  <si>
    <t>стіл письмовий</t>
  </si>
  <si>
    <t>б/н від 07.03.2024</t>
  </si>
  <si>
    <t>стіл для малювання піском з підствіткою</t>
  </si>
  <si>
    <t>стіл розкладний  моріс 750*1000*600</t>
  </si>
  <si>
    <t>стілець для вчителя напівм'який</t>
  </si>
  <si>
    <t>стілець новий стиль чорний  с-26</t>
  </si>
  <si>
    <t>фліпчарт 75*100см.КМ-07510</t>
  </si>
  <si>
    <t>настольна гра дорожні знаки</t>
  </si>
  <si>
    <t>олівці 72шт.</t>
  </si>
  <si>
    <t>уп.</t>
  </si>
  <si>
    <t>фломастери 30шт.</t>
  </si>
  <si>
    <t>розвиваюча гра.емоції</t>
  </si>
  <si>
    <t>мемогра.калейдоскоп емоцій</t>
  </si>
  <si>
    <t>настільна гра.мемка</t>
  </si>
  <si>
    <t>карткова гра емоційний іінтелект</t>
  </si>
  <si>
    <t>кубики емоції та почуття</t>
  </si>
  <si>
    <t>Acer проектор</t>
  </si>
  <si>
    <t>кабель 5м.</t>
  </si>
  <si>
    <t>екран для проекції 2000*1500</t>
  </si>
  <si>
    <t>Акт б/н від 17.06.2024</t>
  </si>
  <si>
    <t>Дитяча форма ДСНС, вогнеборця, парамедика, поліцейського</t>
  </si>
  <si>
    <t>Акт № 8 від 24.05.2024</t>
  </si>
  <si>
    <t>Книги</t>
  </si>
  <si>
    <t>ЗА 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</si>
</sst>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_р_."/>
    <numFmt numFmtId="166" formatCode="_-* #,##0.00\ _₴_-;\-* #,##0.00\ _₴_-;_-* &quot;-&quot;??\ _₴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5" xfId="0" applyFill="1" applyBorder="1"/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4" fillId="0" borderId="0" xfId="0" applyFont="1"/>
    <xf numFmtId="49" fontId="0" fillId="0" borderId="1" xfId="0" applyNumberFormat="1" applyBorder="1"/>
    <xf numFmtId="49" fontId="0" fillId="2" borderId="1" xfId="0" applyNumberFormat="1" applyFill="1" applyBorder="1"/>
    <xf numFmtId="49" fontId="0" fillId="3" borderId="1" xfId="0" applyNumberFormat="1" applyFill="1" applyBorder="1"/>
    <xf numFmtId="165" fontId="2" fillId="2" borderId="1" xfId="0" applyNumberFormat="1" applyFont="1" applyFill="1" applyBorder="1"/>
    <xf numFmtId="0" fontId="6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4" xfId="0" applyFont="1" applyBorder="1"/>
    <xf numFmtId="0" fontId="3" fillId="0" borderId="4" xfId="0" applyFont="1" applyBorder="1"/>
    <xf numFmtId="166" fontId="3" fillId="0" borderId="2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7" xfId="0" applyFont="1" applyBorder="1"/>
    <xf numFmtId="0" fontId="3" fillId="0" borderId="8" xfId="0" applyFont="1" applyBorder="1"/>
    <xf numFmtId="166" fontId="3" fillId="0" borderId="1" xfId="0" applyNumberFormat="1" applyFont="1" applyBorder="1" applyAlignment="1">
      <alignment horizontal="right"/>
    </xf>
    <xf numFmtId="4" fontId="7" fillId="0" borderId="9" xfId="0" applyNumberFormat="1" applyFont="1" applyBorder="1"/>
    <xf numFmtId="0" fontId="2" fillId="0" borderId="4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0" fillId="2" borderId="1" xfId="0" applyNumberFormat="1" applyFill="1" applyBorder="1"/>
    <xf numFmtId="0" fontId="3" fillId="2" borderId="4" xfId="0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6"/>
  <sheetViews>
    <sheetView tabSelected="1" view="pageBreakPreview" zoomScale="60" zoomScaleNormal="100" workbookViewId="0">
      <selection activeCell="R146" sqref="R146"/>
    </sheetView>
  </sheetViews>
  <sheetFormatPr defaultRowHeight="15" x14ac:dyDescent="0.25"/>
  <cols>
    <col min="2" max="2" width="17.42578125" customWidth="1"/>
    <col min="3" max="3" width="14.85546875" customWidth="1"/>
    <col min="4" max="4" width="32.42578125" customWidth="1"/>
    <col min="6" max="6" width="10.28515625" customWidth="1"/>
    <col min="7" max="7" width="18.7109375" customWidth="1"/>
    <col min="8" max="8" width="14" customWidth="1"/>
  </cols>
  <sheetData>
    <row r="1" spans="1:11" ht="27" x14ac:dyDescent="0.35">
      <c r="A1" s="5"/>
      <c r="B1" s="5"/>
      <c r="C1" s="5"/>
      <c r="D1" s="29" t="s">
        <v>159</v>
      </c>
      <c r="E1" s="5"/>
      <c r="F1" s="5"/>
      <c r="G1" s="5"/>
      <c r="H1" s="5"/>
      <c r="I1" s="5"/>
    </row>
    <row r="2" spans="1:11" ht="15.75" x14ac:dyDescent="0.25">
      <c r="A2" s="62" t="s">
        <v>0</v>
      </c>
      <c r="B2" s="62" t="s">
        <v>1</v>
      </c>
      <c r="C2" s="62" t="s">
        <v>2</v>
      </c>
      <c r="D2" s="62" t="s">
        <v>3</v>
      </c>
      <c r="E2" s="62" t="s">
        <v>4</v>
      </c>
      <c r="F2" s="62" t="s">
        <v>5</v>
      </c>
      <c r="G2" s="66" t="s">
        <v>6</v>
      </c>
      <c r="H2" s="62" t="s">
        <v>7</v>
      </c>
      <c r="I2" s="62" t="s">
        <v>8</v>
      </c>
      <c r="J2" s="65" t="s">
        <v>9</v>
      </c>
      <c r="K2" s="65"/>
    </row>
    <row r="3" spans="1:11" ht="52.5" customHeight="1" x14ac:dyDescent="0.25">
      <c r="A3" s="63"/>
      <c r="B3" s="63"/>
      <c r="C3" s="63"/>
      <c r="D3" s="63"/>
      <c r="E3" s="63"/>
      <c r="F3" s="63"/>
      <c r="G3" s="67"/>
      <c r="H3" s="63"/>
      <c r="I3" s="63"/>
      <c r="J3" s="3" t="s">
        <v>10</v>
      </c>
      <c r="K3" s="3" t="s">
        <v>11</v>
      </c>
    </row>
    <row r="4" spans="1:11" ht="56.25" customHeight="1" x14ac:dyDescent="0.25">
      <c r="A4" s="8" t="s">
        <v>104</v>
      </c>
      <c r="B4" s="8" t="s">
        <v>105</v>
      </c>
      <c r="C4" s="8" t="s">
        <v>106</v>
      </c>
      <c r="D4" s="9" t="s">
        <v>107</v>
      </c>
      <c r="E4" s="4" t="s">
        <v>15</v>
      </c>
      <c r="F4" s="4">
        <v>1</v>
      </c>
      <c r="G4" s="4">
        <v>6267.37</v>
      </c>
      <c r="H4" s="2">
        <f>F4*G4</f>
        <v>6267.37</v>
      </c>
      <c r="I4" s="4">
        <v>1113</v>
      </c>
      <c r="J4" s="30" t="s">
        <v>99</v>
      </c>
      <c r="K4" s="10" t="s">
        <v>98</v>
      </c>
    </row>
    <row r="5" spans="1:11" ht="24.75" customHeight="1" x14ac:dyDescent="0.25">
      <c r="A5" s="11"/>
      <c r="B5" s="20"/>
      <c r="C5" s="20"/>
      <c r="D5" s="12"/>
      <c r="E5" s="13"/>
      <c r="F5" s="13"/>
      <c r="G5" s="13"/>
      <c r="H5" s="16">
        <f>H4</f>
        <v>6267.37</v>
      </c>
      <c r="I5" s="13"/>
      <c r="J5" s="15"/>
      <c r="K5" s="15"/>
    </row>
    <row r="6" spans="1:11" x14ac:dyDescent="0.25">
      <c r="A6" s="60" t="s">
        <v>104</v>
      </c>
      <c r="B6" s="55" t="s">
        <v>108</v>
      </c>
      <c r="C6" s="55" t="s">
        <v>109</v>
      </c>
      <c r="D6" s="9" t="s">
        <v>110</v>
      </c>
      <c r="E6" s="4" t="s">
        <v>15</v>
      </c>
      <c r="F6" s="4">
        <v>6</v>
      </c>
      <c r="G6" s="2">
        <v>1484.11</v>
      </c>
      <c r="H6" s="2">
        <f>F6*G6</f>
        <v>8904.66</v>
      </c>
      <c r="I6" s="4">
        <v>1113</v>
      </c>
      <c r="J6" s="30" t="s">
        <v>99</v>
      </c>
      <c r="K6" s="10" t="s">
        <v>98</v>
      </c>
    </row>
    <row r="7" spans="1:11" x14ac:dyDescent="0.25">
      <c r="A7" s="64"/>
      <c r="B7" s="56"/>
      <c r="C7" s="56"/>
      <c r="D7" s="9" t="s">
        <v>111</v>
      </c>
      <c r="E7" s="4" t="s">
        <v>15</v>
      </c>
      <c r="F7" s="4">
        <v>1</v>
      </c>
      <c r="G7" s="2">
        <v>2000</v>
      </c>
      <c r="H7" s="2">
        <f t="shared" ref="H7" si="0">F7*G7</f>
        <v>2000</v>
      </c>
      <c r="I7" s="4">
        <v>1113</v>
      </c>
      <c r="J7" s="30" t="s">
        <v>99</v>
      </c>
      <c r="K7" s="10" t="s">
        <v>98</v>
      </c>
    </row>
    <row r="8" spans="1:11" x14ac:dyDescent="0.25">
      <c r="A8" s="64"/>
      <c r="B8" s="56"/>
      <c r="C8" s="56"/>
      <c r="D8" s="9" t="s">
        <v>112</v>
      </c>
      <c r="E8" s="4" t="s">
        <v>15</v>
      </c>
      <c r="F8" s="4">
        <v>6</v>
      </c>
      <c r="G8" s="2">
        <v>1550</v>
      </c>
      <c r="H8" s="2">
        <v>1550</v>
      </c>
      <c r="I8" s="4">
        <v>1112</v>
      </c>
      <c r="J8" s="30" t="s">
        <v>99</v>
      </c>
      <c r="K8" s="10" t="s">
        <v>98</v>
      </c>
    </row>
    <row r="9" spans="1:11" x14ac:dyDescent="0.25">
      <c r="A9" s="64"/>
      <c r="B9" s="57"/>
      <c r="C9" s="57"/>
      <c r="D9" s="9" t="s">
        <v>113</v>
      </c>
      <c r="E9" s="4" t="s">
        <v>15</v>
      </c>
      <c r="F9" s="4">
        <v>8</v>
      </c>
      <c r="G9" s="2">
        <v>4380.5200000000004</v>
      </c>
      <c r="H9" s="2">
        <v>4380.5200000000004</v>
      </c>
      <c r="I9" s="4">
        <v>1812</v>
      </c>
      <c r="J9" s="30" t="s">
        <v>99</v>
      </c>
      <c r="K9" s="10" t="s">
        <v>98</v>
      </c>
    </row>
    <row r="10" spans="1:11" x14ac:dyDescent="0.25">
      <c r="A10" s="19"/>
      <c r="B10" s="49"/>
      <c r="C10" s="49"/>
      <c r="D10" s="12"/>
      <c r="E10" s="13"/>
      <c r="F10" s="13"/>
      <c r="G10" s="14"/>
      <c r="H10" s="16">
        <f>SUM(H6:H9)</f>
        <v>16835.18</v>
      </c>
      <c r="I10" s="13"/>
      <c r="J10" s="50"/>
      <c r="K10" s="15"/>
    </row>
    <row r="11" spans="1:11" x14ac:dyDescent="0.25">
      <c r="A11" s="55" t="s">
        <v>104</v>
      </c>
      <c r="B11" s="55" t="s">
        <v>78</v>
      </c>
      <c r="C11" s="55" t="s">
        <v>137</v>
      </c>
      <c r="D11" s="9" t="s">
        <v>115</v>
      </c>
      <c r="E11" s="4" t="s">
        <v>15</v>
      </c>
      <c r="F11" s="4">
        <v>2</v>
      </c>
      <c r="G11" s="2">
        <v>405</v>
      </c>
      <c r="H11" s="2">
        <v>810</v>
      </c>
      <c r="I11" s="4">
        <v>1812</v>
      </c>
      <c r="J11" s="30" t="s">
        <v>99</v>
      </c>
      <c r="K11" s="10" t="s">
        <v>98</v>
      </c>
    </row>
    <row r="12" spans="1:11" x14ac:dyDescent="0.25">
      <c r="A12" s="56"/>
      <c r="B12" s="56"/>
      <c r="C12" s="56"/>
      <c r="D12" s="9" t="s">
        <v>116</v>
      </c>
      <c r="E12" s="4" t="s">
        <v>15</v>
      </c>
      <c r="F12" s="4">
        <v>1</v>
      </c>
      <c r="G12" s="2">
        <v>2925</v>
      </c>
      <c r="H12" s="2">
        <v>2925</v>
      </c>
      <c r="I12" s="4">
        <v>1113</v>
      </c>
      <c r="J12" s="30" t="s">
        <v>99</v>
      </c>
      <c r="K12" s="10" t="s">
        <v>98</v>
      </c>
    </row>
    <row r="13" spans="1:11" x14ac:dyDescent="0.25">
      <c r="A13" s="56"/>
      <c r="B13" s="56"/>
      <c r="C13" s="56"/>
      <c r="D13" s="9" t="s">
        <v>117</v>
      </c>
      <c r="E13" s="4" t="s">
        <v>15</v>
      </c>
      <c r="F13" s="4">
        <v>1</v>
      </c>
      <c r="G13" s="2">
        <v>4500</v>
      </c>
      <c r="H13" s="2">
        <v>4500</v>
      </c>
      <c r="I13" s="4">
        <v>1113</v>
      </c>
      <c r="J13" s="30" t="s">
        <v>99</v>
      </c>
      <c r="K13" s="10" t="s">
        <v>98</v>
      </c>
    </row>
    <row r="14" spans="1:11" ht="30" x14ac:dyDescent="0.25">
      <c r="A14" s="56"/>
      <c r="B14" s="56"/>
      <c r="C14" s="56"/>
      <c r="D14" s="9" t="s">
        <v>118</v>
      </c>
      <c r="E14" s="4" t="s">
        <v>15</v>
      </c>
      <c r="F14" s="4">
        <v>1</v>
      </c>
      <c r="G14" s="2">
        <v>23500</v>
      </c>
      <c r="H14" s="2">
        <v>23500</v>
      </c>
      <c r="I14" s="4">
        <v>1014</v>
      </c>
      <c r="J14" s="30" t="s">
        <v>99</v>
      </c>
      <c r="K14" s="10" t="s">
        <v>98</v>
      </c>
    </row>
    <row r="15" spans="1:11" ht="45" x14ac:dyDescent="0.25">
      <c r="A15" s="56"/>
      <c r="B15" s="56"/>
      <c r="C15" s="56"/>
      <c r="D15" s="9" t="s">
        <v>119</v>
      </c>
      <c r="E15" s="4" t="s">
        <v>15</v>
      </c>
      <c r="F15" s="4">
        <v>1</v>
      </c>
      <c r="G15" s="2">
        <v>19500</v>
      </c>
      <c r="H15" s="2">
        <v>19500</v>
      </c>
      <c r="I15" s="4">
        <v>1113</v>
      </c>
      <c r="J15" s="30" t="s">
        <v>99</v>
      </c>
      <c r="K15" s="10" t="s">
        <v>98</v>
      </c>
    </row>
    <row r="16" spans="1:11" ht="30" x14ac:dyDescent="0.25">
      <c r="A16" s="56"/>
      <c r="B16" s="56"/>
      <c r="C16" s="56"/>
      <c r="D16" s="9" t="s">
        <v>120</v>
      </c>
      <c r="E16" s="4" t="s">
        <v>15</v>
      </c>
      <c r="F16" s="4">
        <v>1</v>
      </c>
      <c r="G16" s="2">
        <v>10000</v>
      </c>
      <c r="H16" s="2">
        <v>10000</v>
      </c>
      <c r="I16" s="4">
        <v>1113</v>
      </c>
      <c r="J16" s="30" t="s">
        <v>99</v>
      </c>
      <c r="K16" s="10" t="s">
        <v>98</v>
      </c>
    </row>
    <row r="17" spans="1:11" x14ac:dyDescent="0.25">
      <c r="A17" s="56"/>
      <c r="B17" s="56"/>
      <c r="C17" s="56"/>
      <c r="D17" s="9" t="s">
        <v>121</v>
      </c>
      <c r="E17" s="4" t="s">
        <v>15</v>
      </c>
      <c r="F17" s="4">
        <v>1</v>
      </c>
      <c r="G17" s="2">
        <v>580</v>
      </c>
      <c r="H17" s="2">
        <v>580</v>
      </c>
      <c r="I17" s="4">
        <v>1113</v>
      </c>
      <c r="J17" s="30" t="s">
        <v>99</v>
      </c>
      <c r="K17" s="10" t="s">
        <v>98</v>
      </c>
    </row>
    <row r="18" spans="1:11" ht="30" x14ac:dyDescent="0.25">
      <c r="A18" s="56"/>
      <c r="B18" s="56"/>
      <c r="C18" s="56"/>
      <c r="D18" s="9" t="s">
        <v>122</v>
      </c>
      <c r="E18" s="4" t="s">
        <v>15</v>
      </c>
      <c r="F18" s="4">
        <v>1</v>
      </c>
      <c r="G18" s="2">
        <v>790</v>
      </c>
      <c r="H18" s="2">
        <v>790</v>
      </c>
      <c r="I18" s="4">
        <v>1812</v>
      </c>
      <c r="J18" s="30" t="s">
        <v>99</v>
      </c>
      <c r="K18" s="10" t="s">
        <v>98</v>
      </c>
    </row>
    <row r="19" spans="1:11" x14ac:dyDescent="0.25">
      <c r="A19" s="56"/>
      <c r="B19" s="56"/>
      <c r="C19" s="56"/>
      <c r="D19" s="9" t="s">
        <v>123</v>
      </c>
      <c r="E19" s="4" t="s">
        <v>15</v>
      </c>
      <c r="F19" s="4">
        <v>1</v>
      </c>
      <c r="G19" s="2">
        <v>1550</v>
      </c>
      <c r="H19" s="2">
        <v>1550</v>
      </c>
      <c r="I19" s="4">
        <v>1113</v>
      </c>
      <c r="J19" s="30" t="s">
        <v>99</v>
      </c>
      <c r="K19" s="10" t="s">
        <v>98</v>
      </c>
    </row>
    <row r="20" spans="1:11" x14ac:dyDescent="0.25">
      <c r="A20" s="56"/>
      <c r="B20" s="56"/>
      <c r="C20" s="56"/>
      <c r="D20" s="9" t="s">
        <v>124</v>
      </c>
      <c r="E20" s="4" t="s">
        <v>15</v>
      </c>
      <c r="F20" s="4">
        <v>1</v>
      </c>
      <c r="G20" s="2">
        <v>2610</v>
      </c>
      <c r="H20" s="2">
        <v>2610</v>
      </c>
      <c r="I20" s="4">
        <v>1113</v>
      </c>
      <c r="J20" s="30" t="s">
        <v>99</v>
      </c>
      <c r="K20" s="10" t="s">
        <v>98</v>
      </c>
    </row>
    <row r="21" spans="1:11" ht="30" x14ac:dyDescent="0.25">
      <c r="A21" s="56"/>
      <c r="B21" s="56"/>
      <c r="C21" s="56"/>
      <c r="D21" s="9" t="s">
        <v>125</v>
      </c>
      <c r="E21" s="4" t="s">
        <v>15</v>
      </c>
      <c r="F21" s="4">
        <v>1</v>
      </c>
      <c r="G21" s="2">
        <v>9900</v>
      </c>
      <c r="H21" s="2">
        <v>9900</v>
      </c>
      <c r="I21" s="4">
        <v>1113</v>
      </c>
      <c r="J21" s="30" t="s">
        <v>99</v>
      </c>
      <c r="K21" s="10" t="s">
        <v>98</v>
      </c>
    </row>
    <row r="22" spans="1:11" x14ac:dyDescent="0.25">
      <c r="A22" s="56"/>
      <c r="B22" s="56"/>
      <c r="C22" s="56"/>
      <c r="D22" s="9" t="s">
        <v>126</v>
      </c>
      <c r="E22" s="4" t="s">
        <v>15</v>
      </c>
      <c r="F22" s="4">
        <v>1</v>
      </c>
      <c r="G22" s="2">
        <v>1600</v>
      </c>
      <c r="H22" s="2">
        <v>1600</v>
      </c>
      <c r="I22" s="4">
        <v>1113</v>
      </c>
      <c r="J22" s="30" t="s">
        <v>99</v>
      </c>
      <c r="K22" s="10" t="s">
        <v>98</v>
      </c>
    </row>
    <row r="23" spans="1:11" ht="30" x14ac:dyDescent="0.25">
      <c r="A23" s="56"/>
      <c r="B23" s="56"/>
      <c r="C23" s="56"/>
      <c r="D23" s="9" t="s">
        <v>127</v>
      </c>
      <c r="E23" s="4" t="s">
        <v>15</v>
      </c>
      <c r="F23" s="4">
        <v>1</v>
      </c>
      <c r="G23" s="2">
        <v>14500</v>
      </c>
      <c r="H23" s="2">
        <v>14500</v>
      </c>
      <c r="I23" s="4">
        <v>1113</v>
      </c>
      <c r="J23" s="30" t="s">
        <v>99</v>
      </c>
      <c r="K23" s="10" t="s">
        <v>98</v>
      </c>
    </row>
    <row r="24" spans="1:11" x14ac:dyDescent="0.25">
      <c r="A24" s="56"/>
      <c r="B24" s="56"/>
      <c r="C24" s="56"/>
      <c r="D24" s="9" t="s">
        <v>128</v>
      </c>
      <c r="E24" s="4" t="s">
        <v>15</v>
      </c>
      <c r="F24" s="4">
        <v>1</v>
      </c>
      <c r="G24" s="2">
        <v>870</v>
      </c>
      <c r="H24" s="2">
        <v>870</v>
      </c>
      <c r="I24" s="4">
        <v>1113</v>
      </c>
      <c r="J24" s="30" t="s">
        <v>99</v>
      </c>
      <c r="K24" s="10" t="s">
        <v>98</v>
      </c>
    </row>
    <row r="25" spans="1:11" x14ac:dyDescent="0.25">
      <c r="A25" s="56"/>
      <c r="B25" s="56"/>
      <c r="C25" s="56"/>
      <c r="D25" s="9" t="s">
        <v>129</v>
      </c>
      <c r="E25" s="4" t="s">
        <v>15</v>
      </c>
      <c r="F25" s="4">
        <v>1</v>
      </c>
      <c r="G25" s="2">
        <v>630</v>
      </c>
      <c r="H25" s="2">
        <v>630</v>
      </c>
      <c r="I25" s="4">
        <v>1812</v>
      </c>
      <c r="J25" s="30" t="s">
        <v>99</v>
      </c>
      <c r="K25" s="10" t="s">
        <v>98</v>
      </c>
    </row>
    <row r="26" spans="1:11" ht="30" x14ac:dyDescent="0.25">
      <c r="A26" s="56"/>
      <c r="B26" s="56"/>
      <c r="C26" s="56"/>
      <c r="D26" s="9" t="s">
        <v>114</v>
      </c>
      <c r="E26" s="4" t="s">
        <v>15</v>
      </c>
      <c r="F26" s="4">
        <v>1</v>
      </c>
      <c r="G26" s="2">
        <v>470</v>
      </c>
      <c r="H26" s="2">
        <v>470</v>
      </c>
      <c r="I26" s="4">
        <v>1113</v>
      </c>
      <c r="J26" s="30" t="s">
        <v>99</v>
      </c>
      <c r="K26" s="10" t="s">
        <v>98</v>
      </c>
    </row>
    <row r="27" spans="1:11" x14ac:dyDescent="0.25">
      <c r="A27" s="56"/>
      <c r="B27" s="56"/>
      <c r="C27" s="56"/>
      <c r="D27" s="9" t="s">
        <v>130</v>
      </c>
      <c r="E27" s="4" t="s">
        <v>15</v>
      </c>
      <c r="F27" s="4">
        <v>1</v>
      </c>
      <c r="G27" s="2">
        <v>1200</v>
      </c>
      <c r="H27" s="2">
        <v>1200</v>
      </c>
      <c r="I27" s="4">
        <v>1113</v>
      </c>
      <c r="J27" s="30" t="s">
        <v>99</v>
      </c>
      <c r="K27" s="10" t="s">
        <v>98</v>
      </c>
    </row>
    <row r="28" spans="1:11" x14ac:dyDescent="0.25">
      <c r="A28" s="56"/>
      <c r="B28" s="56"/>
      <c r="C28" s="56"/>
      <c r="D28" s="9" t="s">
        <v>131</v>
      </c>
      <c r="E28" s="4" t="s">
        <v>15</v>
      </c>
      <c r="F28" s="4">
        <v>1</v>
      </c>
      <c r="G28" s="2">
        <v>425</v>
      </c>
      <c r="H28" s="2">
        <v>425</v>
      </c>
      <c r="I28" s="4">
        <v>1113</v>
      </c>
      <c r="J28" s="30" t="s">
        <v>99</v>
      </c>
      <c r="K28" s="10" t="s">
        <v>98</v>
      </c>
    </row>
    <row r="29" spans="1:11" ht="30" x14ac:dyDescent="0.25">
      <c r="A29" s="56"/>
      <c r="B29" s="56"/>
      <c r="C29" s="56"/>
      <c r="D29" s="9" t="s">
        <v>132</v>
      </c>
      <c r="E29" s="4" t="s">
        <v>15</v>
      </c>
      <c r="F29" s="4">
        <v>1</v>
      </c>
      <c r="G29" s="2">
        <v>6660</v>
      </c>
      <c r="H29" s="2">
        <v>6660</v>
      </c>
      <c r="I29" s="4">
        <v>1113</v>
      </c>
      <c r="J29" s="30" t="s">
        <v>99</v>
      </c>
      <c r="K29" s="10" t="s">
        <v>98</v>
      </c>
    </row>
    <row r="30" spans="1:11" x14ac:dyDescent="0.25">
      <c r="A30" s="56"/>
      <c r="B30" s="56"/>
      <c r="C30" s="56"/>
      <c r="D30" s="9" t="s">
        <v>133</v>
      </c>
      <c r="E30" s="4" t="s">
        <v>15</v>
      </c>
      <c r="F30" s="4">
        <v>1</v>
      </c>
      <c r="G30" s="2">
        <v>6921</v>
      </c>
      <c r="H30" s="2">
        <v>6921</v>
      </c>
      <c r="I30" s="4">
        <v>1113</v>
      </c>
      <c r="J30" s="30" t="s">
        <v>99</v>
      </c>
      <c r="K30" s="10" t="s">
        <v>98</v>
      </c>
    </row>
    <row r="31" spans="1:11" x14ac:dyDescent="0.25">
      <c r="A31" s="56"/>
      <c r="B31" s="56"/>
      <c r="C31" s="56"/>
      <c r="D31" s="9" t="s">
        <v>134</v>
      </c>
      <c r="E31" s="4" t="s">
        <v>15</v>
      </c>
      <c r="F31" s="4">
        <v>1</v>
      </c>
      <c r="G31" s="2">
        <v>10980</v>
      </c>
      <c r="H31" s="2">
        <v>10980</v>
      </c>
      <c r="I31" s="4">
        <v>1113</v>
      </c>
      <c r="J31" s="30" t="s">
        <v>99</v>
      </c>
      <c r="K31" s="10" t="s">
        <v>98</v>
      </c>
    </row>
    <row r="32" spans="1:11" x14ac:dyDescent="0.25">
      <c r="A32" s="56"/>
      <c r="B32" s="56"/>
      <c r="C32" s="56"/>
      <c r="D32" s="9" t="s">
        <v>135</v>
      </c>
      <c r="E32" s="4" t="s">
        <v>15</v>
      </c>
      <c r="F32" s="4">
        <v>1</v>
      </c>
      <c r="G32" s="2">
        <v>1035</v>
      </c>
      <c r="H32" s="2">
        <v>1035</v>
      </c>
      <c r="I32" s="4">
        <v>1113</v>
      </c>
      <c r="J32" s="30" t="s">
        <v>99</v>
      </c>
      <c r="K32" s="10" t="s">
        <v>98</v>
      </c>
    </row>
    <row r="33" spans="1:11" x14ac:dyDescent="0.25">
      <c r="A33" s="56"/>
      <c r="B33" s="56"/>
      <c r="C33" s="56"/>
      <c r="D33" s="9" t="s">
        <v>136</v>
      </c>
      <c r="E33" s="4" t="s">
        <v>15</v>
      </c>
      <c r="F33" s="4">
        <v>1</v>
      </c>
      <c r="G33" s="2">
        <v>1674</v>
      </c>
      <c r="H33" s="2">
        <v>1674</v>
      </c>
      <c r="I33" s="4">
        <v>1113</v>
      </c>
      <c r="J33" s="30" t="s">
        <v>99</v>
      </c>
      <c r="K33" s="10" t="s">
        <v>98</v>
      </c>
    </row>
    <row r="34" spans="1:11" ht="30" x14ac:dyDescent="0.25">
      <c r="A34" s="56"/>
      <c r="B34" s="56"/>
      <c r="C34" s="56"/>
      <c r="D34" s="9" t="s">
        <v>138</v>
      </c>
      <c r="E34" s="4" t="s">
        <v>15</v>
      </c>
      <c r="F34" s="4">
        <v>1</v>
      </c>
      <c r="G34" s="2">
        <v>6095</v>
      </c>
      <c r="H34" s="2">
        <v>6095</v>
      </c>
      <c r="I34" s="4">
        <v>1113</v>
      </c>
      <c r="J34" s="30" t="s">
        <v>99</v>
      </c>
      <c r="K34" s="10" t="s">
        <v>98</v>
      </c>
    </row>
    <row r="35" spans="1:11" ht="30" x14ac:dyDescent="0.25">
      <c r="A35" s="56"/>
      <c r="B35" s="56"/>
      <c r="C35" s="56"/>
      <c r="D35" s="9" t="s">
        <v>139</v>
      </c>
      <c r="E35" s="4" t="s">
        <v>15</v>
      </c>
      <c r="F35" s="4">
        <v>3</v>
      </c>
      <c r="G35" s="2">
        <v>1950</v>
      </c>
      <c r="H35" s="2">
        <v>5850</v>
      </c>
      <c r="I35" s="4">
        <v>1113</v>
      </c>
      <c r="J35" s="30" t="s">
        <v>99</v>
      </c>
      <c r="K35" s="10" t="s">
        <v>98</v>
      </c>
    </row>
    <row r="36" spans="1:11" x14ac:dyDescent="0.25">
      <c r="A36" s="56"/>
      <c r="B36" s="56"/>
      <c r="C36" s="56"/>
      <c r="D36" s="9" t="s">
        <v>140</v>
      </c>
      <c r="E36" s="4" t="s">
        <v>15</v>
      </c>
      <c r="F36" s="4">
        <v>1</v>
      </c>
      <c r="G36" s="2">
        <v>750</v>
      </c>
      <c r="H36" s="2">
        <v>750</v>
      </c>
      <c r="I36" s="4">
        <v>1113</v>
      </c>
      <c r="J36" s="30" t="s">
        <v>99</v>
      </c>
      <c r="K36" s="10" t="s">
        <v>98</v>
      </c>
    </row>
    <row r="37" spans="1:11" x14ac:dyDescent="0.25">
      <c r="A37" s="56"/>
      <c r="B37" s="56"/>
      <c r="C37" s="56"/>
      <c r="D37" s="9" t="s">
        <v>141</v>
      </c>
      <c r="E37" s="4" t="s">
        <v>15</v>
      </c>
      <c r="F37" s="4">
        <v>10</v>
      </c>
      <c r="G37" s="2">
        <v>1580</v>
      </c>
      <c r="H37" s="2">
        <v>15800</v>
      </c>
      <c r="I37" s="4">
        <v>1113</v>
      </c>
      <c r="J37" s="30" t="s">
        <v>99</v>
      </c>
      <c r="K37" s="10" t="s">
        <v>98</v>
      </c>
    </row>
    <row r="38" spans="1:11" x14ac:dyDescent="0.25">
      <c r="A38" s="56"/>
      <c r="B38" s="56"/>
      <c r="C38" s="56"/>
      <c r="D38" s="9" t="s">
        <v>142</v>
      </c>
      <c r="E38" s="4" t="s">
        <v>15</v>
      </c>
      <c r="F38" s="4">
        <v>1</v>
      </c>
      <c r="G38" s="2">
        <v>3100</v>
      </c>
      <c r="H38" s="2">
        <v>3100</v>
      </c>
      <c r="I38" s="4">
        <v>1113</v>
      </c>
      <c r="J38" s="30" t="s">
        <v>99</v>
      </c>
      <c r="K38" s="10" t="s">
        <v>98</v>
      </c>
    </row>
    <row r="39" spans="1:11" x14ac:dyDescent="0.25">
      <c r="A39" s="56"/>
      <c r="B39" s="56"/>
      <c r="C39" s="56"/>
      <c r="D39" s="9" t="s">
        <v>143</v>
      </c>
      <c r="E39" s="4" t="s">
        <v>15</v>
      </c>
      <c r="F39" s="4">
        <v>1</v>
      </c>
      <c r="G39" s="2">
        <v>650</v>
      </c>
      <c r="H39" s="2">
        <v>650</v>
      </c>
      <c r="I39" s="4">
        <v>1812</v>
      </c>
      <c r="J39" s="30" t="s">
        <v>99</v>
      </c>
      <c r="K39" s="10" t="s">
        <v>98</v>
      </c>
    </row>
    <row r="40" spans="1:11" x14ac:dyDescent="0.25">
      <c r="A40" s="56"/>
      <c r="B40" s="56"/>
      <c r="C40" s="56"/>
      <c r="D40" s="9" t="s">
        <v>144</v>
      </c>
      <c r="E40" s="4" t="s">
        <v>145</v>
      </c>
      <c r="F40" s="4">
        <v>3</v>
      </c>
      <c r="G40" s="2">
        <v>385</v>
      </c>
      <c r="H40" s="2">
        <v>1155</v>
      </c>
      <c r="I40" s="4">
        <v>1812</v>
      </c>
      <c r="J40" s="30" t="s">
        <v>99</v>
      </c>
      <c r="K40" s="10" t="s">
        <v>98</v>
      </c>
    </row>
    <row r="41" spans="1:11" x14ac:dyDescent="0.25">
      <c r="A41" s="56"/>
      <c r="B41" s="56"/>
      <c r="C41" s="56"/>
      <c r="D41" s="9" t="s">
        <v>146</v>
      </c>
      <c r="E41" s="4" t="s">
        <v>145</v>
      </c>
      <c r="F41" s="4">
        <v>3</v>
      </c>
      <c r="G41" s="2">
        <v>120</v>
      </c>
      <c r="H41" s="2">
        <v>360</v>
      </c>
      <c r="I41" s="4">
        <v>1812</v>
      </c>
      <c r="J41" s="30" t="s">
        <v>99</v>
      </c>
      <c r="K41" s="10" t="s">
        <v>98</v>
      </c>
    </row>
    <row r="42" spans="1:11" x14ac:dyDescent="0.25">
      <c r="A42" s="56"/>
      <c r="B42" s="56"/>
      <c r="C42" s="56"/>
      <c r="D42" s="9" t="s">
        <v>147</v>
      </c>
      <c r="E42" s="4" t="s">
        <v>15</v>
      </c>
      <c r="F42" s="4">
        <v>1</v>
      </c>
      <c r="G42" s="2">
        <v>155</v>
      </c>
      <c r="H42" s="2">
        <v>155</v>
      </c>
      <c r="I42" s="4">
        <v>1812</v>
      </c>
      <c r="J42" s="30" t="s">
        <v>99</v>
      </c>
      <c r="K42" s="10" t="s">
        <v>98</v>
      </c>
    </row>
    <row r="43" spans="1:11" x14ac:dyDescent="0.25">
      <c r="A43" s="56"/>
      <c r="B43" s="56"/>
      <c r="C43" s="56"/>
      <c r="D43" s="9" t="s">
        <v>148</v>
      </c>
      <c r="E43" s="4" t="s">
        <v>15</v>
      </c>
      <c r="F43" s="4">
        <v>1</v>
      </c>
      <c r="G43" s="2">
        <v>215</v>
      </c>
      <c r="H43" s="2">
        <v>215</v>
      </c>
      <c r="I43" s="4">
        <v>1812</v>
      </c>
      <c r="J43" s="30" t="s">
        <v>99</v>
      </c>
      <c r="K43" s="10" t="s">
        <v>98</v>
      </c>
    </row>
    <row r="44" spans="1:11" x14ac:dyDescent="0.25">
      <c r="A44" s="56"/>
      <c r="B44" s="56"/>
      <c r="C44" s="56"/>
      <c r="D44" s="9" t="s">
        <v>149</v>
      </c>
      <c r="E44" s="4" t="s">
        <v>15</v>
      </c>
      <c r="F44" s="4">
        <v>1</v>
      </c>
      <c r="G44" s="2">
        <v>560</v>
      </c>
      <c r="H44" s="2">
        <v>560</v>
      </c>
      <c r="I44" s="4">
        <v>1812</v>
      </c>
      <c r="J44" s="30" t="s">
        <v>99</v>
      </c>
      <c r="K44" s="10" t="s">
        <v>98</v>
      </c>
    </row>
    <row r="45" spans="1:11" x14ac:dyDescent="0.25">
      <c r="A45" s="56"/>
      <c r="B45" s="56"/>
      <c r="C45" s="56"/>
      <c r="D45" s="9" t="s">
        <v>150</v>
      </c>
      <c r="E45" s="4" t="s">
        <v>15</v>
      </c>
      <c r="F45" s="4">
        <v>1</v>
      </c>
      <c r="G45" s="2">
        <v>60</v>
      </c>
      <c r="H45" s="2">
        <v>60</v>
      </c>
      <c r="I45" s="4">
        <v>1812</v>
      </c>
      <c r="J45" s="30" t="s">
        <v>99</v>
      </c>
      <c r="K45" s="10" t="s">
        <v>98</v>
      </c>
    </row>
    <row r="46" spans="1:11" x14ac:dyDescent="0.25">
      <c r="A46" s="56"/>
      <c r="B46" s="56"/>
      <c r="C46" s="56"/>
      <c r="D46" s="9" t="s">
        <v>151</v>
      </c>
      <c r="E46" s="4" t="s">
        <v>15</v>
      </c>
      <c r="F46" s="4">
        <v>1</v>
      </c>
      <c r="G46" s="2">
        <v>300</v>
      </c>
      <c r="H46" s="2">
        <v>300</v>
      </c>
      <c r="I46" s="4">
        <v>1812</v>
      </c>
      <c r="J46" s="30" t="s">
        <v>99</v>
      </c>
      <c r="K46" s="10" t="s">
        <v>98</v>
      </c>
    </row>
    <row r="47" spans="1:11" x14ac:dyDescent="0.25">
      <c r="A47" s="56"/>
      <c r="B47" s="56"/>
      <c r="C47" s="56"/>
      <c r="D47" s="9" t="s">
        <v>152</v>
      </c>
      <c r="E47" s="4" t="s">
        <v>15</v>
      </c>
      <c r="F47" s="4">
        <v>1</v>
      </c>
      <c r="G47" s="2">
        <v>10255</v>
      </c>
      <c r="H47" s="2">
        <f t="shared" ref="H47:H49" si="1">F47*G47</f>
        <v>10255</v>
      </c>
      <c r="I47" s="4">
        <v>1113</v>
      </c>
      <c r="J47" s="30" t="s">
        <v>99</v>
      </c>
      <c r="K47" s="10" t="s">
        <v>98</v>
      </c>
    </row>
    <row r="48" spans="1:11" x14ac:dyDescent="0.25">
      <c r="A48" s="56"/>
      <c r="B48" s="56"/>
      <c r="C48" s="56"/>
      <c r="D48" s="9" t="s">
        <v>153</v>
      </c>
      <c r="E48" s="4" t="s">
        <v>15</v>
      </c>
      <c r="F48" s="4">
        <v>1</v>
      </c>
      <c r="G48" s="2">
        <v>323</v>
      </c>
      <c r="H48" s="2">
        <f t="shared" si="1"/>
        <v>323</v>
      </c>
      <c r="I48" s="4">
        <v>1113</v>
      </c>
      <c r="J48" s="30" t="s">
        <v>99</v>
      </c>
      <c r="K48" s="10" t="s">
        <v>98</v>
      </c>
    </row>
    <row r="49" spans="1:11" x14ac:dyDescent="0.25">
      <c r="A49" s="57"/>
      <c r="B49" s="57"/>
      <c r="C49" s="57"/>
      <c r="D49" s="9" t="s">
        <v>154</v>
      </c>
      <c r="E49" s="4" t="s">
        <v>15</v>
      </c>
      <c r="F49" s="4">
        <v>1</v>
      </c>
      <c r="G49" s="2">
        <v>2200</v>
      </c>
      <c r="H49" s="2">
        <f t="shared" si="1"/>
        <v>2200</v>
      </c>
      <c r="I49" s="4">
        <v>1113</v>
      </c>
      <c r="J49" s="30" t="s">
        <v>99</v>
      </c>
      <c r="K49" s="10" t="s">
        <v>98</v>
      </c>
    </row>
    <row r="50" spans="1:11" x14ac:dyDescent="0.25">
      <c r="A50" s="54"/>
      <c r="B50" s="11"/>
      <c r="C50" s="17"/>
      <c r="D50" s="12"/>
      <c r="E50" s="13"/>
      <c r="F50" s="13"/>
      <c r="G50" s="14"/>
      <c r="H50" s="16">
        <f>SUM(H11:H49)</f>
        <v>171458</v>
      </c>
      <c r="I50" s="13"/>
      <c r="J50" s="50"/>
      <c r="K50" s="15"/>
    </row>
    <row r="51" spans="1:11" hidden="1" x14ac:dyDescent="0.25">
      <c r="A51" s="23"/>
      <c r="B51" s="24"/>
      <c r="C51" s="24"/>
      <c r="D51" s="24"/>
      <c r="E51" s="24"/>
      <c r="F51" s="24"/>
      <c r="G51" s="25"/>
      <c r="H51" s="21"/>
      <c r="I51" s="26"/>
      <c r="J51" s="50"/>
      <c r="K51" s="15"/>
    </row>
    <row r="52" spans="1:11" ht="45" x14ac:dyDescent="0.25">
      <c r="A52" s="8" t="s">
        <v>104</v>
      </c>
      <c r="B52" s="8" t="s">
        <v>78</v>
      </c>
      <c r="C52" s="8" t="s">
        <v>155</v>
      </c>
      <c r="D52" s="9" t="s">
        <v>156</v>
      </c>
      <c r="E52" s="4" t="s">
        <v>15</v>
      </c>
      <c r="F52" s="4">
        <v>4</v>
      </c>
      <c r="G52" s="28">
        <v>2070</v>
      </c>
      <c r="H52" s="27">
        <f>F52*G52</f>
        <v>8280</v>
      </c>
      <c r="I52" s="4">
        <v>1114</v>
      </c>
      <c r="J52" s="30" t="s">
        <v>99</v>
      </c>
      <c r="K52" s="10" t="s">
        <v>98</v>
      </c>
    </row>
    <row r="53" spans="1:11" x14ac:dyDescent="0.25">
      <c r="A53" s="11"/>
      <c r="B53" s="20"/>
      <c r="C53" s="20"/>
      <c r="D53" s="12"/>
      <c r="E53" s="13"/>
      <c r="F53" s="13"/>
      <c r="G53" s="13"/>
      <c r="H53" s="16">
        <f>H52</f>
        <v>8280</v>
      </c>
      <c r="I53" s="13"/>
      <c r="J53" s="15"/>
      <c r="K53" s="15"/>
    </row>
    <row r="54" spans="1:11" ht="30" x14ac:dyDescent="0.25">
      <c r="A54" s="8" t="s">
        <v>104</v>
      </c>
      <c r="B54" s="1"/>
      <c r="C54" s="1" t="s">
        <v>157</v>
      </c>
      <c r="D54" s="9" t="s">
        <v>158</v>
      </c>
      <c r="E54" s="4" t="s">
        <v>15</v>
      </c>
      <c r="F54" s="4">
        <v>27</v>
      </c>
      <c r="G54" s="2"/>
      <c r="H54" s="2">
        <v>1872</v>
      </c>
      <c r="I54" s="4">
        <v>1112</v>
      </c>
      <c r="J54" s="30" t="s">
        <v>99</v>
      </c>
      <c r="K54" s="10" t="s">
        <v>98</v>
      </c>
    </row>
    <row r="55" spans="1:11" x14ac:dyDescent="0.25">
      <c r="A55" s="19"/>
      <c r="B55" s="49"/>
      <c r="C55" s="49"/>
      <c r="D55" s="12"/>
      <c r="E55" s="13"/>
      <c r="F55" s="13"/>
      <c r="G55" s="14"/>
      <c r="H55" s="16">
        <f>SUM(H54:H54)</f>
        <v>1872</v>
      </c>
      <c r="I55" s="13"/>
      <c r="J55" s="50"/>
      <c r="K55" s="15"/>
    </row>
    <row r="56" spans="1:11" ht="14.25" customHeight="1" x14ac:dyDescent="0.25">
      <c r="A56" s="19"/>
      <c r="B56" s="49"/>
      <c r="C56" s="49"/>
      <c r="D56" s="51"/>
      <c r="E56" s="19"/>
      <c r="F56" s="19"/>
      <c r="G56" s="52"/>
      <c r="H56" s="53"/>
      <c r="I56" s="19"/>
      <c r="J56" s="50"/>
      <c r="K56" s="15"/>
    </row>
    <row r="57" spans="1:11" ht="0.75" hidden="1" customHeight="1" x14ac:dyDescent="0.25">
      <c r="A57" s="19"/>
      <c r="B57" s="49"/>
      <c r="C57" s="49"/>
      <c r="D57" s="51"/>
      <c r="E57" s="19"/>
      <c r="F57" s="19"/>
      <c r="G57" s="52"/>
      <c r="H57" s="53"/>
      <c r="I57" s="19"/>
      <c r="J57" s="50"/>
      <c r="K57" s="15"/>
    </row>
    <row r="58" spans="1:11" hidden="1" x14ac:dyDescent="0.25">
      <c r="A58" s="19"/>
      <c r="B58" s="49"/>
      <c r="C58" s="49"/>
      <c r="D58" s="51"/>
      <c r="E58" s="19"/>
      <c r="F58" s="19"/>
      <c r="G58" s="52"/>
      <c r="H58" s="53"/>
      <c r="I58" s="19"/>
      <c r="J58" s="50"/>
      <c r="K58" s="15"/>
    </row>
    <row r="59" spans="1:11" ht="52.5" hidden="1" customHeight="1" x14ac:dyDescent="0.25">
      <c r="A59" s="47"/>
      <c r="B59" s="47"/>
      <c r="C59" s="47"/>
      <c r="D59" s="47"/>
      <c r="E59" s="47"/>
      <c r="F59" s="47"/>
      <c r="G59" s="48"/>
      <c r="H59" s="47"/>
      <c r="I59" s="47"/>
      <c r="J59" s="3"/>
      <c r="K59" s="3"/>
    </row>
    <row r="60" spans="1:11" ht="52.5" hidden="1" customHeight="1" x14ac:dyDescent="0.25">
      <c r="A60" s="47"/>
      <c r="B60" s="47"/>
      <c r="C60" s="47"/>
      <c r="D60" s="47"/>
      <c r="E60" s="47"/>
      <c r="F60" s="47"/>
      <c r="G60" s="48"/>
      <c r="H60" s="47"/>
      <c r="I60" s="47"/>
      <c r="J60" s="3"/>
      <c r="K60" s="3"/>
    </row>
    <row r="61" spans="1:11" ht="52.5" hidden="1" customHeight="1" x14ac:dyDescent="0.25">
      <c r="A61" s="47"/>
      <c r="B61" s="47"/>
      <c r="C61" s="47"/>
      <c r="D61" s="47"/>
      <c r="E61" s="47"/>
      <c r="F61" s="47"/>
      <c r="G61" s="48"/>
      <c r="H61" s="47"/>
      <c r="I61" s="47"/>
      <c r="J61" s="3"/>
      <c r="K61" s="3"/>
    </row>
    <row r="62" spans="1:11" ht="0.75" hidden="1" customHeight="1" x14ac:dyDescent="0.25">
      <c r="A62" s="47"/>
      <c r="B62" s="47"/>
      <c r="C62" s="47"/>
      <c r="D62" s="47"/>
      <c r="E62" s="47"/>
      <c r="F62" s="47"/>
      <c r="G62" s="48"/>
      <c r="H62" s="47"/>
      <c r="I62" s="47"/>
      <c r="J62" s="3"/>
      <c r="K62" s="3"/>
    </row>
    <row r="63" spans="1:11" ht="52.5" hidden="1" customHeight="1" x14ac:dyDescent="0.25">
      <c r="A63" s="47"/>
      <c r="B63" s="47"/>
      <c r="C63" s="47"/>
      <c r="D63" s="47"/>
      <c r="E63" s="47"/>
      <c r="F63" s="47"/>
      <c r="G63" s="48"/>
      <c r="H63" s="47"/>
      <c r="I63" s="47"/>
      <c r="J63" s="3"/>
      <c r="K63" s="3"/>
    </row>
    <row r="64" spans="1:11" ht="52.5" hidden="1" customHeight="1" x14ac:dyDescent="0.25">
      <c r="A64" s="47"/>
      <c r="B64" s="47"/>
      <c r="C64" s="47"/>
      <c r="D64" s="47"/>
      <c r="E64" s="47"/>
      <c r="F64" s="47"/>
      <c r="G64" s="48"/>
      <c r="H64" s="47"/>
      <c r="I64" s="47"/>
      <c r="J64" s="3"/>
      <c r="K64" s="3"/>
    </row>
    <row r="65" spans="1:11" ht="52.5" hidden="1" customHeight="1" x14ac:dyDescent="0.25">
      <c r="A65" s="47"/>
      <c r="B65" s="47"/>
      <c r="C65" s="47"/>
      <c r="D65" s="47"/>
      <c r="E65" s="47"/>
      <c r="F65" s="47"/>
      <c r="G65" s="48"/>
      <c r="H65" s="47"/>
      <c r="I65" s="47"/>
      <c r="J65" s="3"/>
      <c r="K65" s="3"/>
    </row>
    <row r="66" spans="1:11" ht="52.5" hidden="1" customHeight="1" x14ac:dyDescent="0.25">
      <c r="A66" s="47"/>
      <c r="B66" s="47"/>
      <c r="C66" s="47"/>
      <c r="D66" s="47"/>
      <c r="E66" s="47"/>
      <c r="F66" s="47"/>
      <c r="G66" s="48"/>
      <c r="H66" s="47"/>
      <c r="I66" s="47"/>
      <c r="J66" s="3"/>
      <c r="K66" s="3"/>
    </row>
    <row r="67" spans="1:11" ht="52.5" hidden="1" customHeight="1" x14ac:dyDescent="0.25">
      <c r="A67" s="47"/>
      <c r="B67" s="47"/>
      <c r="C67" s="47"/>
      <c r="D67" s="47"/>
      <c r="E67" s="47"/>
      <c r="F67" s="47"/>
      <c r="G67" s="48"/>
      <c r="H67" s="47"/>
      <c r="I67" s="47"/>
      <c r="J67" s="3"/>
      <c r="K67" s="3"/>
    </row>
    <row r="68" spans="1:11" ht="32.25" customHeight="1" x14ac:dyDescent="0.25">
      <c r="A68" s="60" t="s">
        <v>96</v>
      </c>
      <c r="B68" s="60" t="s">
        <v>12</v>
      </c>
      <c r="C68" s="60" t="s">
        <v>13</v>
      </c>
      <c r="D68" s="9" t="s">
        <v>14</v>
      </c>
      <c r="E68" s="4" t="s">
        <v>15</v>
      </c>
      <c r="F68" s="4">
        <v>1</v>
      </c>
      <c r="G68" s="4">
        <v>29500</v>
      </c>
      <c r="H68" s="2">
        <v>29500</v>
      </c>
      <c r="I68" s="4">
        <v>1014</v>
      </c>
      <c r="J68" s="30" t="s">
        <v>99</v>
      </c>
      <c r="K68" s="10" t="s">
        <v>98</v>
      </c>
    </row>
    <row r="69" spans="1:11" x14ac:dyDescent="0.25">
      <c r="A69" s="61"/>
      <c r="B69" s="61"/>
      <c r="C69" s="61"/>
      <c r="D69" s="7" t="s">
        <v>16</v>
      </c>
      <c r="E69" s="4" t="s">
        <v>15</v>
      </c>
      <c r="F69" s="7">
        <v>1</v>
      </c>
      <c r="G69" s="7">
        <v>3799</v>
      </c>
      <c r="H69" s="7">
        <v>3799</v>
      </c>
      <c r="I69" s="7">
        <v>1113</v>
      </c>
      <c r="J69" s="30" t="s">
        <v>99</v>
      </c>
      <c r="K69" s="10" t="s">
        <v>98</v>
      </c>
    </row>
    <row r="70" spans="1:11" x14ac:dyDescent="0.25">
      <c r="A70" s="61"/>
      <c r="B70" s="61"/>
      <c r="C70" s="61"/>
      <c r="D70" s="7" t="s">
        <v>17</v>
      </c>
      <c r="E70" s="4" t="s">
        <v>15</v>
      </c>
      <c r="F70" s="7">
        <v>20</v>
      </c>
      <c r="G70" s="7">
        <v>2478.25</v>
      </c>
      <c r="H70" s="7">
        <v>49565</v>
      </c>
      <c r="I70" s="7">
        <v>1113</v>
      </c>
      <c r="J70" s="30" t="s">
        <v>99</v>
      </c>
      <c r="K70" s="10" t="s">
        <v>98</v>
      </c>
    </row>
    <row r="71" spans="1:11" x14ac:dyDescent="0.25">
      <c r="A71" s="61"/>
      <c r="B71" s="61"/>
      <c r="C71" s="61"/>
      <c r="D71" s="7" t="s">
        <v>18</v>
      </c>
      <c r="E71" s="4" t="s">
        <v>15</v>
      </c>
      <c r="F71" s="7">
        <v>1</v>
      </c>
      <c r="G71" s="7">
        <v>5300</v>
      </c>
      <c r="H71" s="7">
        <v>5300</v>
      </c>
      <c r="I71" s="7">
        <v>1113</v>
      </c>
      <c r="J71" s="30" t="s">
        <v>99</v>
      </c>
      <c r="K71" s="10" t="s">
        <v>98</v>
      </c>
    </row>
    <row r="72" spans="1:11" ht="29.25" customHeight="1" x14ac:dyDescent="0.25">
      <c r="A72" s="61"/>
      <c r="B72" s="61"/>
      <c r="C72" s="61"/>
      <c r="D72" s="6" t="s">
        <v>19</v>
      </c>
      <c r="E72" s="4" t="s">
        <v>15</v>
      </c>
      <c r="F72" s="7">
        <v>1</v>
      </c>
      <c r="G72" s="7">
        <v>19950</v>
      </c>
      <c r="H72" s="7">
        <v>19950</v>
      </c>
      <c r="I72" s="7">
        <v>1113</v>
      </c>
      <c r="J72" s="30" t="s">
        <v>99</v>
      </c>
      <c r="K72" s="10" t="s">
        <v>98</v>
      </c>
    </row>
    <row r="73" spans="1:11" x14ac:dyDescent="0.25">
      <c r="A73" s="61"/>
      <c r="B73" s="61"/>
      <c r="C73" s="61"/>
      <c r="D73" s="7" t="s">
        <v>20</v>
      </c>
      <c r="E73" s="4" t="s">
        <v>15</v>
      </c>
      <c r="F73" s="7">
        <v>1</v>
      </c>
      <c r="G73" s="7">
        <v>33950</v>
      </c>
      <c r="H73" s="7">
        <v>33950</v>
      </c>
      <c r="I73" s="7">
        <v>1014</v>
      </c>
      <c r="J73" s="30" t="s">
        <v>99</v>
      </c>
      <c r="K73" s="10" t="s">
        <v>98</v>
      </c>
    </row>
    <row r="74" spans="1:11" x14ac:dyDescent="0.25">
      <c r="A74" s="61"/>
      <c r="B74" s="61"/>
      <c r="C74" s="61"/>
      <c r="D74" s="7" t="s">
        <v>21</v>
      </c>
      <c r="E74" s="4" t="s">
        <v>15</v>
      </c>
      <c r="F74" s="7">
        <v>5</v>
      </c>
      <c r="G74" s="7">
        <v>1050</v>
      </c>
      <c r="H74" s="7">
        <v>5250</v>
      </c>
      <c r="I74" s="7">
        <v>1113</v>
      </c>
      <c r="J74" s="30" t="s">
        <v>99</v>
      </c>
      <c r="K74" s="10" t="s">
        <v>98</v>
      </c>
    </row>
    <row r="75" spans="1:11" x14ac:dyDescent="0.25">
      <c r="A75" s="61"/>
      <c r="B75" s="61"/>
      <c r="C75" s="61"/>
      <c r="D75" s="7" t="s">
        <v>22</v>
      </c>
      <c r="E75" s="4" t="s">
        <v>15</v>
      </c>
      <c r="F75" s="7">
        <v>5</v>
      </c>
      <c r="G75" s="7">
        <v>1050</v>
      </c>
      <c r="H75" s="7">
        <v>5250</v>
      </c>
      <c r="I75" s="7">
        <v>1113</v>
      </c>
      <c r="J75" s="30" t="s">
        <v>99</v>
      </c>
      <c r="K75" s="10" t="s">
        <v>98</v>
      </c>
    </row>
    <row r="76" spans="1:11" x14ac:dyDescent="0.25">
      <c r="A76" s="61"/>
      <c r="B76" s="61"/>
      <c r="C76" s="61"/>
      <c r="D76" s="7" t="s">
        <v>23</v>
      </c>
      <c r="E76" s="4" t="s">
        <v>15</v>
      </c>
      <c r="F76" s="7">
        <v>1</v>
      </c>
      <c r="G76" s="7">
        <v>340</v>
      </c>
      <c r="H76" s="7">
        <v>340</v>
      </c>
      <c r="I76" s="7">
        <v>1812</v>
      </c>
      <c r="J76" s="30" t="s">
        <v>99</v>
      </c>
      <c r="K76" s="10" t="s">
        <v>98</v>
      </c>
    </row>
    <row r="77" spans="1:11" x14ac:dyDescent="0.25">
      <c r="A77" s="61"/>
      <c r="B77" s="61"/>
      <c r="C77" s="61"/>
      <c r="D77" s="7" t="s">
        <v>24</v>
      </c>
      <c r="E77" s="4" t="s">
        <v>15</v>
      </c>
      <c r="F77" s="7">
        <v>1</v>
      </c>
      <c r="G77" s="7">
        <v>220</v>
      </c>
      <c r="H77" s="7">
        <v>220</v>
      </c>
      <c r="I77" s="7">
        <v>1812</v>
      </c>
      <c r="J77" s="30" t="s">
        <v>99</v>
      </c>
      <c r="K77" s="10" t="s">
        <v>98</v>
      </c>
    </row>
    <row r="78" spans="1:11" x14ac:dyDescent="0.25">
      <c r="A78" s="61"/>
      <c r="B78" s="61"/>
      <c r="C78" s="61"/>
      <c r="D78" s="7" t="s">
        <v>25</v>
      </c>
      <c r="E78" s="4" t="s">
        <v>15</v>
      </c>
      <c r="F78" s="7">
        <v>4</v>
      </c>
      <c r="G78" s="7">
        <v>270</v>
      </c>
      <c r="H78" s="7">
        <v>1080</v>
      </c>
      <c r="I78" s="7">
        <v>1812</v>
      </c>
      <c r="J78" s="30" t="s">
        <v>99</v>
      </c>
      <c r="K78" s="10" t="s">
        <v>98</v>
      </c>
    </row>
    <row r="79" spans="1:11" x14ac:dyDescent="0.25">
      <c r="A79" s="61"/>
      <c r="B79" s="61"/>
      <c r="C79" s="61"/>
      <c r="D79" s="7" t="s">
        <v>26</v>
      </c>
      <c r="E79" s="4" t="s">
        <v>15</v>
      </c>
      <c r="F79" s="7">
        <v>1</v>
      </c>
      <c r="G79" s="7">
        <v>2860</v>
      </c>
      <c r="H79" s="7">
        <v>2860</v>
      </c>
      <c r="I79" s="7">
        <v>1812</v>
      </c>
      <c r="J79" s="30" t="s">
        <v>99</v>
      </c>
      <c r="K79" s="10" t="s">
        <v>98</v>
      </c>
    </row>
    <row r="80" spans="1:11" x14ac:dyDescent="0.25">
      <c r="A80" s="61"/>
      <c r="B80" s="61"/>
      <c r="C80" s="61"/>
      <c r="D80" s="7" t="s">
        <v>27</v>
      </c>
      <c r="E80" s="4" t="s">
        <v>15</v>
      </c>
      <c r="F80" s="7">
        <v>1</v>
      </c>
      <c r="G80" s="7">
        <v>270</v>
      </c>
      <c r="H80" s="7">
        <v>270</v>
      </c>
      <c r="I80" s="7">
        <v>1812</v>
      </c>
      <c r="J80" s="30" t="s">
        <v>99</v>
      </c>
      <c r="K80" s="10" t="s">
        <v>98</v>
      </c>
    </row>
    <row r="81" spans="1:11" x14ac:dyDescent="0.25">
      <c r="A81" s="61"/>
      <c r="B81" s="61"/>
      <c r="C81" s="61"/>
      <c r="D81" s="7" t="s">
        <v>28</v>
      </c>
      <c r="E81" s="4" t="s">
        <v>15</v>
      </c>
      <c r="F81" s="7">
        <v>17</v>
      </c>
      <c r="G81" s="7">
        <v>214.12</v>
      </c>
      <c r="H81" s="7">
        <v>3640.04</v>
      </c>
      <c r="I81" s="7">
        <v>1812</v>
      </c>
      <c r="J81" s="30" t="s">
        <v>99</v>
      </c>
      <c r="K81" s="10" t="s">
        <v>98</v>
      </c>
    </row>
    <row r="82" spans="1:11" x14ac:dyDescent="0.25">
      <c r="A82" s="61"/>
      <c r="B82" s="61"/>
      <c r="C82" s="61"/>
      <c r="D82" s="7" t="s">
        <v>29</v>
      </c>
      <c r="E82" s="4" t="s">
        <v>15</v>
      </c>
      <c r="F82" s="7">
        <v>17</v>
      </c>
      <c r="G82" s="7">
        <v>845.88</v>
      </c>
      <c r="H82" s="7">
        <v>14379.96</v>
      </c>
      <c r="I82" s="7">
        <v>1812</v>
      </c>
      <c r="J82" s="30" t="s">
        <v>99</v>
      </c>
      <c r="K82" s="10" t="s">
        <v>98</v>
      </c>
    </row>
    <row r="83" spans="1:11" ht="42" customHeight="1" x14ac:dyDescent="0.25">
      <c r="A83" s="61"/>
      <c r="B83" s="61"/>
      <c r="C83" s="61"/>
      <c r="D83" s="6" t="s">
        <v>30</v>
      </c>
      <c r="E83" s="4" t="s">
        <v>15</v>
      </c>
      <c r="F83" s="7">
        <v>1</v>
      </c>
      <c r="G83" s="7">
        <v>54020</v>
      </c>
      <c r="H83" s="7">
        <v>54020</v>
      </c>
      <c r="I83" s="7">
        <v>1014</v>
      </c>
      <c r="J83" s="30" t="s">
        <v>99</v>
      </c>
      <c r="K83" s="10" t="s">
        <v>98</v>
      </c>
    </row>
    <row r="84" spans="1:11" ht="26.25" customHeight="1" x14ac:dyDescent="0.25">
      <c r="A84" s="61"/>
      <c r="B84" s="61"/>
      <c r="C84" s="61"/>
      <c r="D84" s="6" t="s">
        <v>31</v>
      </c>
      <c r="E84" s="4" t="s">
        <v>15</v>
      </c>
      <c r="F84" s="7">
        <v>1</v>
      </c>
      <c r="G84" s="7">
        <v>25000</v>
      </c>
      <c r="H84" s="7">
        <v>25000</v>
      </c>
      <c r="I84" s="7">
        <v>1014</v>
      </c>
      <c r="J84" s="30" t="s">
        <v>99</v>
      </c>
      <c r="K84" s="10" t="s">
        <v>98</v>
      </c>
    </row>
    <row r="85" spans="1:11" ht="28.5" customHeight="1" x14ac:dyDescent="0.25">
      <c r="A85" s="61"/>
      <c r="B85" s="61"/>
      <c r="C85" s="61"/>
      <c r="D85" s="6" t="s">
        <v>32</v>
      </c>
      <c r="E85" s="4" t="s">
        <v>15</v>
      </c>
      <c r="F85" s="7">
        <v>18</v>
      </c>
      <c r="G85" s="7">
        <v>1644</v>
      </c>
      <c r="H85" s="7">
        <v>29592</v>
      </c>
      <c r="I85" s="7">
        <v>1113</v>
      </c>
      <c r="J85" s="30" t="s">
        <v>99</v>
      </c>
      <c r="K85" s="10" t="s">
        <v>98</v>
      </c>
    </row>
    <row r="86" spans="1:11" ht="29.25" customHeight="1" x14ac:dyDescent="0.25">
      <c r="A86" s="61"/>
      <c r="B86" s="61"/>
      <c r="C86" s="61"/>
      <c r="D86" s="6" t="s">
        <v>33</v>
      </c>
      <c r="E86" s="4" t="s">
        <v>15</v>
      </c>
      <c r="F86" s="7">
        <v>1</v>
      </c>
      <c r="G86" s="7">
        <v>7668</v>
      </c>
      <c r="H86" s="7">
        <v>7668</v>
      </c>
      <c r="I86" s="7">
        <v>1113</v>
      </c>
      <c r="J86" s="30" t="s">
        <v>99</v>
      </c>
      <c r="K86" s="10" t="s">
        <v>98</v>
      </c>
    </row>
    <row r="87" spans="1:11" x14ac:dyDescent="0.25">
      <c r="A87" s="61"/>
      <c r="B87" s="61"/>
      <c r="C87" s="61"/>
      <c r="D87" s="7" t="s">
        <v>34</v>
      </c>
      <c r="E87" s="4" t="s">
        <v>15</v>
      </c>
      <c r="F87" s="7">
        <v>1</v>
      </c>
      <c r="G87" s="7">
        <v>7130</v>
      </c>
      <c r="H87" s="7">
        <v>7130</v>
      </c>
      <c r="I87" s="7">
        <v>1113</v>
      </c>
      <c r="J87" s="30" t="s">
        <v>99</v>
      </c>
      <c r="K87" s="10" t="s">
        <v>98</v>
      </c>
    </row>
    <row r="88" spans="1:11" x14ac:dyDescent="0.25">
      <c r="A88" s="61"/>
      <c r="B88" s="61"/>
      <c r="C88" s="61"/>
      <c r="D88" s="7" t="s">
        <v>35</v>
      </c>
      <c r="E88" s="4" t="s">
        <v>15</v>
      </c>
      <c r="F88" s="7">
        <v>1</v>
      </c>
      <c r="G88" s="7">
        <v>755</v>
      </c>
      <c r="H88" s="7">
        <v>755</v>
      </c>
      <c r="I88" s="7">
        <v>1812</v>
      </c>
      <c r="J88" s="30" t="s">
        <v>99</v>
      </c>
      <c r="K88" s="10" t="s">
        <v>98</v>
      </c>
    </row>
    <row r="89" spans="1:11" x14ac:dyDescent="0.25">
      <c r="A89" s="61"/>
      <c r="B89" s="61"/>
      <c r="C89" s="61"/>
      <c r="D89" s="7" t="s">
        <v>36</v>
      </c>
      <c r="E89" s="4" t="s">
        <v>15</v>
      </c>
      <c r="F89" s="7">
        <v>2</v>
      </c>
      <c r="G89" s="7">
        <v>829</v>
      </c>
      <c r="H89" s="7">
        <v>1658</v>
      </c>
      <c r="I89" s="7">
        <v>1812</v>
      </c>
      <c r="J89" s="30" t="s">
        <v>99</v>
      </c>
      <c r="K89" s="10" t="s">
        <v>98</v>
      </c>
    </row>
    <row r="90" spans="1:11" x14ac:dyDescent="0.25">
      <c r="A90" s="61"/>
      <c r="B90" s="61"/>
      <c r="C90" s="61"/>
      <c r="D90" s="7" t="s">
        <v>37</v>
      </c>
      <c r="E90" s="4" t="s">
        <v>15</v>
      </c>
      <c r="F90" s="7">
        <v>16</v>
      </c>
      <c r="G90" s="7">
        <v>142</v>
      </c>
      <c r="H90" s="7">
        <v>2272</v>
      </c>
      <c r="I90" s="7">
        <v>1812</v>
      </c>
      <c r="J90" s="30" t="s">
        <v>99</v>
      </c>
      <c r="K90" s="10" t="s">
        <v>98</v>
      </c>
    </row>
    <row r="91" spans="1:11" x14ac:dyDescent="0.25">
      <c r="A91" s="61"/>
      <c r="B91" s="61"/>
      <c r="C91" s="61"/>
      <c r="D91" s="7" t="s">
        <v>38</v>
      </c>
      <c r="E91" s="4" t="s">
        <v>15</v>
      </c>
      <c r="F91" s="7">
        <v>6</v>
      </c>
      <c r="G91" s="7">
        <v>3575</v>
      </c>
      <c r="H91" s="7">
        <v>21450</v>
      </c>
      <c r="I91" s="7">
        <v>1114</v>
      </c>
      <c r="J91" s="30" t="s">
        <v>99</v>
      </c>
      <c r="K91" s="10" t="s">
        <v>98</v>
      </c>
    </row>
    <row r="92" spans="1:11" x14ac:dyDescent="0.25">
      <c r="A92" s="61"/>
      <c r="B92" s="61"/>
      <c r="C92" s="61"/>
      <c r="D92" s="7" t="s">
        <v>39</v>
      </c>
      <c r="E92" s="4" t="s">
        <v>15</v>
      </c>
      <c r="F92" s="7">
        <v>1</v>
      </c>
      <c r="G92" s="7">
        <v>2195</v>
      </c>
      <c r="H92" s="7">
        <v>2195</v>
      </c>
      <c r="I92" s="7">
        <v>1113</v>
      </c>
      <c r="J92" s="30" t="s">
        <v>99</v>
      </c>
      <c r="K92" s="10" t="s">
        <v>98</v>
      </c>
    </row>
    <row r="93" spans="1:11" x14ac:dyDescent="0.25">
      <c r="A93" s="61"/>
      <c r="B93" s="61"/>
      <c r="C93" s="61"/>
      <c r="D93" s="7" t="s">
        <v>40</v>
      </c>
      <c r="E93" s="4" t="s">
        <v>15</v>
      </c>
      <c r="F93" s="7">
        <v>3</v>
      </c>
      <c r="G93" s="7">
        <v>270</v>
      </c>
      <c r="H93" s="7">
        <v>810</v>
      </c>
      <c r="I93" s="7">
        <v>1812</v>
      </c>
      <c r="J93" s="30" t="s">
        <v>99</v>
      </c>
      <c r="K93" s="10" t="s">
        <v>98</v>
      </c>
    </row>
    <row r="94" spans="1:11" x14ac:dyDescent="0.25">
      <c r="A94" s="61"/>
      <c r="B94" s="61"/>
      <c r="C94" s="61"/>
      <c r="D94" s="7" t="s">
        <v>41</v>
      </c>
      <c r="E94" s="4" t="s">
        <v>15</v>
      </c>
      <c r="F94" s="7">
        <v>1</v>
      </c>
      <c r="G94" s="7">
        <v>1590</v>
      </c>
      <c r="H94" s="7">
        <v>1590</v>
      </c>
      <c r="I94" s="7">
        <v>1113</v>
      </c>
      <c r="J94" s="30" t="s">
        <v>99</v>
      </c>
      <c r="K94" s="10" t="s">
        <v>98</v>
      </c>
    </row>
    <row r="95" spans="1:11" x14ac:dyDescent="0.25">
      <c r="A95" s="61"/>
      <c r="B95" s="61"/>
      <c r="C95" s="61"/>
      <c r="D95" s="7" t="s">
        <v>42</v>
      </c>
      <c r="E95" s="4" t="s">
        <v>15</v>
      </c>
      <c r="F95" s="7">
        <v>1</v>
      </c>
      <c r="G95" s="7">
        <v>1375</v>
      </c>
      <c r="H95" s="7">
        <v>1375</v>
      </c>
      <c r="I95" s="7">
        <v>1113</v>
      </c>
      <c r="J95" s="30" t="s">
        <v>99</v>
      </c>
      <c r="K95" s="10" t="s">
        <v>98</v>
      </c>
    </row>
    <row r="96" spans="1:11" x14ac:dyDescent="0.25">
      <c r="A96" s="61"/>
      <c r="B96" s="61"/>
      <c r="C96" s="61"/>
      <c r="D96" s="7" t="s">
        <v>43</v>
      </c>
      <c r="E96" s="4" t="s">
        <v>15</v>
      </c>
      <c r="F96" s="7">
        <v>2</v>
      </c>
      <c r="G96" s="7">
        <v>500</v>
      </c>
      <c r="H96" s="7">
        <v>1000</v>
      </c>
      <c r="I96" s="7">
        <v>1513</v>
      </c>
      <c r="J96" s="30" t="s">
        <v>99</v>
      </c>
      <c r="K96" s="10" t="s">
        <v>98</v>
      </c>
    </row>
    <row r="97" spans="1:11" x14ac:dyDescent="0.25">
      <c r="A97" s="61"/>
      <c r="B97" s="61"/>
      <c r="C97" s="61"/>
      <c r="D97" s="7" t="s">
        <v>44</v>
      </c>
      <c r="E97" s="4" t="s">
        <v>15</v>
      </c>
      <c r="F97" s="7">
        <v>2</v>
      </c>
      <c r="G97" s="7">
        <v>327</v>
      </c>
      <c r="H97" s="7">
        <v>654</v>
      </c>
      <c r="I97" s="7">
        <v>1513</v>
      </c>
      <c r="J97" s="30" t="s">
        <v>99</v>
      </c>
      <c r="K97" s="10" t="s">
        <v>98</v>
      </c>
    </row>
    <row r="98" spans="1:11" x14ac:dyDescent="0.25">
      <c r="A98" s="61"/>
      <c r="B98" s="61"/>
      <c r="C98" s="61"/>
      <c r="D98" s="7" t="s">
        <v>45</v>
      </c>
      <c r="E98" s="4" t="s">
        <v>15</v>
      </c>
      <c r="F98" s="7">
        <v>2</v>
      </c>
      <c r="G98" s="7">
        <v>322</v>
      </c>
      <c r="H98" s="7">
        <v>644</v>
      </c>
      <c r="I98" s="7">
        <v>1513</v>
      </c>
      <c r="J98" s="30" t="s">
        <v>99</v>
      </c>
      <c r="K98" s="10" t="s">
        <v>98</v>
      </c>
    </row>
    <row r="99" spans="1:11" x14ac:dyDescent="0.25">
      <c r="A99" s="61"/>
      <c r="B99" s="61"/>
      <c r="C99" s="61"/>
      <c r="D99" s="7" t="s">
        <v>46</v>
      </c>
      <c r="E99" s="4" t="s">
        <v>15</v>
      </c>
      <c r="F99" s="7">
        <v>20</v>
      </c>
      <c r="G99" s="7">
        <v>240</v>
      </c>
      <c r="H99" s="7">
        <v>4800</v>
      </c>
      <c r="I99" s="7">
        <v>1513</v>
      </c>
      <c r="J99" s="30" t="s">
        <v>99</v>
      </c>
      <c r="K99" s="10" t="s">
        <v>98</v>
      </c>
    </row>
    <row r="100" spans="1:11" x14ac:dyDescent="0.25">
      <c r="A100" s="61"/>
      <c r="B100" s="61"/>
      <c r="C100" s="61"/>
      <c r="D100" s="7" t="s">
        <v>47</v>
      </c>
      <c r="E100" s="4" t="s">
        <v>15</v>
      </c>
      <c r="F100" s="7">
        <v>16</v>
      </c>
      <c r="G100" s="7">
        <v>429</v>
      </c>
      <c r="H100" s="7">
        <v>6864</v>
      </c>
      <c r="I100" s="7">
        <v>1513</v>
      </c>
      <c r="J100" s="30" t="s">
        <v>99</v>
      </c>
      <c r="K100" s="10" t="s">
        <v>98</v>
      </c>
    </row>
    <row r="101" spans="1:11" x14ac:dyDescent="0.25">
      <c r="A101" s="61"/>
      <c r="B101" s="61"/>
      <c r="C101" s="61"/>
      <c r="D101" s="7" t="s">
        <v>48</v>
      </c>
      <c r="E101" s="4" t="s">
        <v>15</v>
      </c>
      <c r="F101" s="7">
        <v>2</v>
      </c>
      <c r="G101" s="7">
        <v>570</v>
      </c>
      <c r="H101" s="7">
        <v>1140</v>
      </c>
      <c r="I101" s="7">
        <v>1513</v>
      </c>
      <c r="J101" s="30" t="s">
        <v>99</v>
      </c>
      <c r="K101" s="10" t="s">
        <v>98</v>
      </c>
    </row>
    <row r="102" spans="1:11" x14ac:dyDescent="0.25">
      <c r="A102" s="61"/>
      <c r="B102" s="61"/>
      <c r="C102" s="61"/>
      <c r="D102" s="7" t="s">
        <v>49</v>
      </c>
      <c r="E102" s="4" t="s">
        <v>15</v>
      </c>
      <c r="F102" s="7">
        <v>4</v>
      </c>
      <c r="G102" s="7">
        <v>625</v>
      </c>
      <c r="H102" s="7">
        <v>2500</v>
      </c>
      <c r="I102" s="7">
        <v>1513</v>
      </c>
      <c r="J102" s="30" t="s">
        <v>99</v>
      </c>
      <c r="K102" s="10" t="s">
        <v>98</v>
      </c>
    </row>
    <row r="103" spans="1:11" x14ac:dyDescent="0.25">
      <c r="A103" s="61"/>
      <c r="B103" s="61"/>
      <c r="C103" s="61"/>
      <c r="D103" s="7" t="s">
        <v>50</v>
      </c>
      <c r="E103" s="4" t="s">
        <v>15</v>
      </c>
      <c r="F103" s="7">
        <v>2</v>
      </c>
      <c r="G103" s="7">
        <v>81</v>
      </c>
      <c r="H103" s="7">
        <v>162</v>
      </c>
      <c r="I103" s="7">
        <v>1513</v>
      </c>
      <c r="J103" s="30" t="s">
        <v>99</v>
      </c>
      <c r="K103" s="10" t="s">
        <v>98</v>
      </c>
    </row>
    <row r="104" spans="1:11" x14ac:dyDescent="0.25">
      <c r="A104" s="61"/>
      <c r="B104" s="61"/>
      <c r="C104" s="61"/>
      <c r="D104" s="7" t="s">
        <v>51</v>
      </c>
      <c r="E104" s="4" t="s">
        <v>15</v>
      </c>
      <c r="F104" s="7">
        <v>1</v>
      </c>
      <c r="G104" s="7">
        <v>250</v>
      </c>
      <c r="H104" s="7">
        <v>250</v>
      </c>
      <c r="I104" s="7">
        <v>1513</v>
      </c>
      <c r="J104" s="30" t="s">
        <v>99</v>
      </c>
      <c r="K104" s="10" t="s">
        <v>98</v>
      </c>
    </row>
    <row r="105" spans="1:11" x14ac:dyDescent="0.25">
      <c r="A105" s="61"/>
      <c r="B105" s="61"/>
      <c r="C105" s="61"/>
      <c r="D105" s="7" t="s">
        <v>52</v>
      </c>
      <c r="E105" s="4" t="s">
        <v>15</v>
      </c>
      <c r="F105" s="7">
        <v>1</v>
      </c>
      <c r="G105" s="7">
        <v>265</v>
      </c>
      <c r="H105" s="7">
        <v>265</v>
      </c>
      <c r="I105" s="7">
        <v>1513</v>
      </c>
      <c r="J105" s="30" t="s">
        <v>99</v>
      </c>
      <c r="K105" s="10" t="s">
        <v>98</v>
      </c>
    </row>
    <row r="106" spans="1:11" ht="27.75" customHeight="1" x14ac:dyDescent="0.25">
      <c r="A106" s="61"/>
      <c r="B106" s="61"/>
      <c r="C106" s="61"/>
      <c r="D106" s="6" t="s">
        <v>53</v>
      </c>
      <c r="E106" s="4" t="s">
        <v>15</v>
      </c>
      <c r="F106" s="7">
        <v>7</v>
      </c>
      <c r="G106" s="7">
        <v>750</v>
      </c>
      <c r="H106" s="7">
        <v>5250</v>
      </c>
      <c r="I106" s="7">
        <v>1513</v>
      </c>
      <c r="J106" s="30" t="s">
        <v>99</v>
      </c>
      <c r="K106" s="10" t="s">
        <v>98</v>
      </c>
    </row>
    <row r="107" spans="1:11" x14ac:dyDescent="0.25">
      <c r="A107" s="61"/>
      <c r="B107" s="61"/>
      <c r="C107" s="61"/>
      <c r="D107" s="7" t="s">
        <v>54</v>
      </c>
      <c r="E107" s="4" t="s">
        <v>15</v>
      </c>
      <c r="F107" s="7">
        <v>48.3</v>
      </c>
      <c r="G107" s="7">
        <v>596</v>
      </c>
      <c r="H107" s="7">
        <v>28786.799999999999</v>
      </c>
      <c r="I107" s="7">
        <v>1513</v>
      </c>
      <c r="J107" s="30" t="s">
        <v>99</v>
      </c>
      <c r="K107" s="10" t="s">
        <v>98</v>
      </c>
    </row>
    <row r="108" spans="1:11" x14ac:dyDescent="0.25">
      <c r="A108" s="61"/>
      <c r="B108" s="61"/>
      <c r="C108" s="61"/>
      <c r="D108" s="7" t="s">
        <v>55</v>
      </c>
      <c r="E108" s="4" t="s">
        <v>15</v>
      </c>
      <c r="F108" s="7">
        <v>2</v>
      </c>
      <c r="G108" s="7">
        <v>31</v>
      </c>
      <c r="H108" s="7">
        <v>62</v>
      </c>
      <c r="I108" s="7">
        <v>1513</v>
      </c>
      <c r="J108" s="30" t="s">
        <v>99</v>
      </c>
      <c r="K108" s="10" t="s">
        <v>98</v>
      </c>
    </row>
    <row r="109" spans="1:11" x14ac:dyDescent="0.25">
      <c r="A109" s="61"/>
      <c r="B109" s="61"/>
      <c r="C109" s="61"/>
      <c r="D109" s="7" t="s">
        <v>56</v>
      </c>
      <c r="E109" s="4" t="s">
        <v>15</v>
      </c>
      <c r="F109" s="7">
        <v>4</v>
      </c>
      <c r="G109" s="7">
        <v>64</v>
      </c>
      <c r="H109" s="7">
        <v>256</v>
      </c>
      <c r="I109" s="7">
        <v>1513</v>
      </c>
      <c r="J109" s="30" t="s">
        <v>99</v>
      </c>
      <c r="K109" s="10" t="s">
        <v>98</v>
      </c>
    </row>
    <row r="110" spans="1:11" x14ac:dyDescent="0.25">
      <c r="A110" s="61"/>
      <c r="B110" s="61"/>
      <c r="C110" s="61"/>
      <c r="D110" s="7" t="s">
        <v>57</v>
      </c>
      <c r="E110" s="4" t="s">
        <v>15</v>
      </c>
      <c r="F110" s="7">
        <v>4</v>
      </c>
      <c r="G110" s="7">
        <v>11.5</v>
      </c>
      <c r="H110" s="7">
        <v>46</v>
      </c>
      <c r="I110" s="7">
        <v>1513</v>
      </c>
      <c r="J110" s="30" t="s">
        <v>99</v>
      </c>
      <c r="K110" s="10" t="s">
        <v>98</v>
      </c>
    </row>
    <row r="111" spans="1:11" x14ac:dyDescent="0.25">
      <c r="A111" s="61"/>
      <c r="B111" s="61"/>
      <c r="C111" s="61"/>
      <c r="D111" s="7" t="s">
        <v>58</v>
      </c>
      <c r="E111" s="4" t="s">
        <v>15</v>
      </c>
      <c r="F111" s="7">
        <v>55</v>
      </c>
      <c r="G111" s="7">
        <v>93</v>
      </c>
      <c r="H111" s="7">
        <v>5115</v>
      </c>
      <c r="I111" s="7">
        <v>1513</v>
      </c>
      <c r="J111" s="30" t="s">
        <v>99</v>
      </c>
      <c r="K111" s="10" t="s">
        <v>98</v>
      </c>
    </row>
    <row r="112" spans="1:11" x14ac:dyDescent="0.25">
      <c r="A112" s="61"/>
      <c r="B112" s="61"/>
      <c r="C112" s="61"/>
      <c r="D112" s="7" t="s">
        <v>59</v>
      </c>
      <c r="E112" s="4" t="s">
        <v>15</v>
      </c>
      <c r="F112" s="7">
        <v>50</v>
      </c>
      <c r="G112" s="7">
        <v>44</v>
      </c>
      <c r="H112" s="7">
        <v>2200</v>
      </c>
      <c r="I112" s="7">
        <v>1513</v>
      </c>
      <c r="J112" s="30" t="s">
        <v>99</v>
      </c>
      <c r="K112" s="10" t="s">
        <v>98</v>
      </c>
    </row>
    <row r="113" spans="1:11" x14ac:dyDescent="0.25">
      <c r="A113" s="61"/>
      <c r="B113" s="61"/>
      <c r="C113" s="61"/>
      <c r="D113" s="7" t="s">
        <v>60</v>
      </c>
      <c r="E113" s="4" t="s">
        <v>15</v>
      </c>
      <c r="F113" s="7">
        <v>40</v>
      </c>
      <c r="G113" s="7">
        <v>56</v>
      </c>
      <c r="H113" s="7">
        <v>2240</v>
      </c>
      <c r="I113" s="7">
        <v>1513</v>
      </c>
      <c r="J113" s="30" t="s">
        <v>99</v>
      </c>
      <c r="K113" s="10" t="s">
        <v>98</v>
      </c>
    </row>
    <row r="114" spans="1:11" x14ac:dyDescent="0.25">
      <c r="A114" s="61"/>
      <c r="B114" s="61"/>
      <c r="C114" s="61"/>
      <c r="D114" s="7" t="s">
        <v>61</v>
      </c>
      <c r="E114" s="4" t="s">
        <v>15</v>
      </c>
      <c r="F114" s="7">
        <v>3</v>
      </c>
      <c r="G114" s="7">
        <v>28</v>
      </c>
      <c r="H114" s="7">
        <v>84</v>
      </c>
      <c r="I114" s="7">
        <v>1513</v>
      </c>
      <c r="J114" s="30" t="s">
        <v>99</v>
      </c>
      <c r="K114" s="10" t="s">
        <v>98</v>
      </c>
    </row>
    <row r="115" spans="1:11" x14ac:dyDescent="0.25">
      <c r="A115" s="61"/>
      <c r="B115" s="61"/>
      <c r="C115" s="61"/>
      <c r="D115" s="7" t="s">
        <v>62</v>
      </c>
      <c r="E115" s="4" t="s">
        <v>15</v>
      </c>
      <c r="F115" s="7">
        <v>10</v>
      </c>
      <c r="G115" s="7">
        <v>95</v>
      </c>
      <c r="H115" s="7">
        <v>950</v>
      </c>
      <c r="I115" s="7">
        <v>1513</v>
      </c>
      <c r="J115" s="30" t="s">
        <v>99</v>
      </c>
      <c r="K115" s="10" t="s">
        <v>98</v>
      </c>
    </row>
    <row r="116" spans="1:11" x14ac:dyDescent="0.25">
      <c r="A116" s="61"/>
      <c r="B116" s="61"/>
      <c r="C116" s="61"/>
      <c r="D116" s="7" t="s">
        <v>63</v>
      </c>
      <c r="E116" s="4" t="s">
        <v>15</v>
      </c>
      <c r="F116" s="7">
        <v>1</v>
      </c>
      <c r="G116" s="7">
        <v>85</v>
      </c>
      <c r="H116" s="7">
        <v>85</v>
      </c>
      <c r="I116" s="7">
        <v>1513</v>
      </c>
      <c r="J116" s="30" t="s">
        <v>99</v>
      </c>
      <c r="K116" s="10" t="s">
        <v>98</v>
      </c>
    </row>
    <row r="117" spans="1:11" x14ac:dyDescent="0.25">
      <c r="A117" s="61"/>
      <c r="B117" s="61"/>
      <c r="C117" s="61"/>
      <c r="D117" s="7" t="s">
        <v>64</v>
      </c>
      <c r="E117" s="4" t="s">
        <v>15</v>
      </c>
      <c r="F117" s="7">
        <v>1</v>
      </c>
      <c r="G117" s="7">
        <v>78</v>
      </c>
      <c r="H117" s="7">
        <v>78</v>
      </c>
      <c r="I117" s="7">
        <v>1513</v>
      </c>
      <c r="J117" s="30" t="s">
        <v>99</v>
      </c>
      <c r="K117" s="10" t="s">
        <v>98</v>
      </c>
    </row>
    <row r="118" spans="1:11" x14ac:dyDescent="0.25">
      <c r="A118" s="61"/>
      <c r="B118" s="61"/>
      <c r="C118" s="61"/>
      <c r="D118" s="7" t="s">
        <v>65</v>
      </c>
      <c r="E118" s="4" t="s">
        <v>15</v>
      </c>
      <c r="F118" s="7">
        <v>1</v>
      </c>
      <c r="G118" s="7">
        <v>220</v>
      </c>
      <c r="H118" s="7">
        <v>220</v>
      </c>
      <c r="I118" s="7">
        <v>1513</v>
      </c>
      <c r="J118" s="30" t="s">
        <v>99</v>
      </c>
      <c r="K118" s="10" t="s">
        <v>98</v>
      </c>
    </row>
    <row r="119" spans="1:11" x14ac:dyDescent="0.25">
      <c r="A119" s="61"/>
      <c r="B119" s="61"/>
      <c r="C119" s="61"/>
      <c r="D119" s="7" t="s">
        <v>66</v>
      </c>
      <c r="E119" s="4" t="s">
        <v>15</v>
      </c>
      <c r="F119" s="7">
        <v>1</v>
      </c>
      <c r="G119" s="7">
        <v>387.35</v>
      </c>
      <c r="H119" s="7">
        <v>387.35</v>
      </c>
      <c r="I119" s="7">
        <v>1513</v>
      </c>
      <c r="J119" s="30" t="s">
        <v>99</v>
      </c>
      <c r="K119" s="10" t="s">
        <v>98</v>
      </c>
    </row>
    <row r="120" spans="1:11" x14ac:dyDescent="0.25">
      <c r="A120" s="61"/>
      <c r="B120" s="61"/>
      <c r="C120" s="61"/>
      <c r="D120" s="7" t="s">
        <v>67</v>
      </c>
      <c r="E120" s="4" t="s">
        <v>15</v>
      </c>
      <c r="F120" s="7">
        <v>2</v>
      </c>
      <c r="G120" s="7">
        <v>87</v>
      </c>
      <c r="H120" s="7">
        <v>174</v>
      </c>
      <c r="I120" s="7">
        <v>1513</v>
      </c>
      <c r="J120" s="30" t="s">
        <v>99</v>
      </c>
      <c r="K120" s="10" t="s">
        <v>98</v>
      </c>
    </row>
    <row r="121" spans="1:11" x14ac:dyDescent="0.25">
      <c r="A121" s="61"/>
      <c r="B121" s="61"/>
      <c r="C121" s="61"/>
      <c r="D121" s="7" t="s">
        <v>67</v>
      </c>
      <c r="E121" s="4" t="s">
        <v>15</v>
      </c>
      <c r="F121" s="7">
        <v>2</v>
      </c>
      <c r="G121" s="7">
        <v>91</v>
      </c>
      <c r="H121" s="7">
        <v>182</v>
      </c>
      <c r="I121" s="7">
        <v>1513</v>
      </c>
      <c r="J121" s="30" t="s">
        <v>99</v>
      </c>
      <c r="K121" s="10" t="s">
        <v>98</v>
      </c>
    </row>
    <row r="122" spans="1:11" x14ac:dyDescent="0.25">
      <c r="A122" s="61"/>
      <c r="B122" s="61"/>
      <c r="C122" s="61"/>
      <c r="D122" s="7" t="s">
        <v>68</v>
      </c>
      <c r="E122" s="4" t="s">
        <v>15</v>
      </c>
      <c r="F122" s="7">
        <v>1</v>
      </c>
      <c r="G122" s="7">
        <v>30</v>
      </c>
      <c r="H122" s="7">
        <v>30</v>
      </c>
      <c r="I122" s="7">
        <v>1513</v>
      </c>
      <c r="J122" s="30" t="s">
        <v>99</v>
      </c>
      <c r="K122" s="10" t="s">
        <v>98</v>
      </c>
    </row>
    <row r="123" spans="1:11" x14ac:dyDescent="0.25">
      <c r="A123" s="61"/>
      <c r="B123" s="61"/>
      <c r="C123" s="61"/>
      <c r="D123" s="7" t="s">
        <v>50</v>
      </c>
      <c r="E123" s="4" t="s">
        <v>15</v>
      </c>
      <c r="F123" s="7">
        <v>4</v>
      </c>
      <c r="G123" s="7">
        <v>35</v>
      </c>
      <c r="H123" s="7">
        <v>140</v>
      </c>
      <c r="I123" s="7">
        <v>1513</v>
      </c>
      <c r="J123" s="30" t="s">
        <v>99</v>
      </c>
      <c r="K123" s="10" t="s">
        <v>98</v>
      </c>
    </row>
    <row r="124" spans="1:11" x14ac:dyDescent="0.25">
      <c r="A124" s="61"/>
      <c r="B124" s="61"/>
      <c r="C124" s="61"/>
      <c r="D124" s="7" t="s">
        <v>69</v>
      </c>
      <c r="E124" s="4" t="s">
        <v>15</v>
      </c>
      <c r="F124" s="7">
        <v>10</v>
      </c>
      <c r="G124" s="7">
        <v>1.5</v>
      </c>
      <c r="H124" s="7">
        <v>15</v>
      </c>
      <c r="I124" s="7">
        <v>1513</v>
      </c>
      <c r="J124" s="30" t="s">
        <v>99</v>
      </c>
      <c r="K124" s="10" t="s">
        <v>98</v>
      </c>
    </row>
    <row r="125" spans="1:11" x14ac:dyDescent="0.25">
      <c r="A125" s="61"/>
      <c r="B125" s="61"/>
      <c r="C125" s="61"/>
      <c r="D125" s="7" t="s">
        <v>70</v>
      </c>
      <c r="E125" s="4" t="s">
        <v>15</v>
      </c>
      <c r="F125" s="7">
        <v>10</v>
      </c>
      <c r="G125" s="7">
        <v>0.1</v>
      </c>
      <c r="H125" s="7">
        <v>1</v>
      </c>
      <c r="I125" s="7">
        <v>1513</v>
      </c>
      <c r="J125" s="30" t="s">
        <v>99</v>
      </c>
      <c r="K125" s="10" t="s">
        <v>98</v>
      </c>
    </row>
    <row r="126" spans="1:11" x14ac:dyDescent="0.25">
      <c r="A126" s="61"/>
      <c r="B126" s="61"/>
      <c r="C126" s="61"/>
      <c r="D126" s="7" t="s">
        <v>71</v>
      </c>
      <c r="E126" s="4" t="s">
        <v>15</v>
      </c>
      <c r="F126" s="7">
        <v>9</v>
      </c>
      <c r="G126" s="7">
        <v>90</v>
      </c>
      <c r="H126" s="7">
        <v>810</v>
      </c>
      <c r="I126" s="7">
        <v>1513</v>
      </c>
      <c r="J126" s="30" t="s">
        <v>99</v>
      </c>
      <c r="K126" s="10" t="s">
        <v>98</v>
      </c>
    </row>
    <row r="127" spans="1:11" x14ac:dyDescent="0.25">
      <c r="A127" s="61"/>
      <c r="B127" s="61"/>
      <c r="C127" s="61"/>
      <c r="D127" s="7" t="s">
        <v>72</v>
      </c>
      <c r="E127" s="4" t="s">
        <v>15</v>
      </c>
      <c r="F127" s="7">
        <v>2</v>
      </c>
      <c r="G127" s="7">
        <v>11</v>
      </c>
      <c r="H127" s="7">
        <v>22</v>
      </c>
      <c r="I127" s="7">
        <v>1513</v>
      </c>
      <c r="J127" s="30" t="s">
        <v>99</v>
      </c>
      <c r="K127" s="10" t="s">
        <v>98</v>
      </c>
    </row>
    <row r="128" spans="1:11" x14ac:dyDescent="0.25">
      <c r="A128" s="61"/>
      <c r="B128" s="61"/>
      <c r="C128" s="61"/>
      <c r="D128" s="7" t="s">
        <v>73</v>
      </c>
      <c r="E128" s="4" t="s">
        <v>15</v>
      </c>
      <c r="F128" s="7">
        <v>2</v>
      </c>
      <c r="G128" s="7">
        <v>11</v>
      </c>
      <c r="H128" s="7">
        <v>22</v>
      </c>
      <c r="I128" s="7">
        <v>1513</v>
      </c>
      <c r="J128" s="30" t="s">
        <v>99</v>
      </c>
      <c r="K128" s="10" t="s">
        <v>98</v>
      </c>
    </row>
    <row r="129" spans="1:11" x14ac:dyDescent="0.25">
      <c r="A129" s="61"/>
      <c r="B129" s="61"/>
      <c r="C129" s="61"/>
      <c r="D129" s="7" t="s">
        <v>74</v>
      </c>
      <c r="E129" s="4" t="s">
        <v>15</v>
      </c>
      <c r="F129" s="7">
        <v>5</v>
      </c>
      <c r="G129" s="7">
        <v>11</v>
      </c>
      <c r="H129" s="7">
        <v>55</v>
      </c>
      <c r="I129" s="7">
        <v>1513</v>
      </c>
      <c r="J129" s="30" t="s">
        <v>99</v>
      </c>
      <c r="K129" s="10" t="s">
        <v>98</v>
      </c>
    </row>
    <row r="130" spans="1:11" x14ac:dyDescent="0.25">
      <c r="A130" s="61"/>
      <c r="B130" s="61"/>
      <c r="C130" s="61"/>
      <c r="D130" s="7" t="s">
        <v>75</v>
      </c>
      <c r="E130" s="4" t="s">
        <v>15</v>
      </c>
      <c r="F130" s="7">
        <v>4</v>
      </c>
      <c r="G130" s="7">
        <v>18</v>
      </c>
      <c r="H130" s="7">
        <v>72</v>
      </c>
      <c r="I130" s="7">
        <v>1513</v>
      </c>
      <c r="J130" s="30" t="s">
        <v>99</v>
      </c>
      <c r="K130" s="10" t="s">
        <v>98</v>
      </c>
    </row>
    <row r="131" spans="1:11" x14ac:dyDescent="0.25">
      <c r="A131" s="61"/>
      <c r="B131" s="61"/>
      <c r="C131" s="61"/>
      <c r="D131" s="7" t="s">
        <v>76</v>
      </c>
      <c r="E131" s="4" t="s">
        <v>15</v>
      </c>
      <c r="F131" s="7">
        <v>2</v>
      </c>
      <c r="G131" s="7">
        <v>16</v>
      </c>
      <c r="H131" s="7">
        <v>32</v>
      </c>
      <c r="I131" s="7">
        <v>1513</v>
      </c>
      <c r="J131" s="30" t="s">
        <v>99</v>
      </c>
      <c r="K131" s="10" t="s">
        <v>98</v>
      </c>
    </row>
    <row r="132" spans="1:11" x14ac:dyDescent="0.25">
      <c r="A132" s="61"/>
      <c r="B132" s="61"/>
      <c r="C132" s="61"/>
      <c r="D132" s="7" t="s">
        <v>77</v>
      </c>
      <c r="E132" s="4" t="s">
        <v>15</v>
      </c>
      <c r="F132" s="7">
        <v>1</v>
      </c>
      <c r="G132" s="7">
        <v>450</v>
      </c>
      <c r="H132" s="7">
        <v>450</v>
      </c>
      <c r="I132" s="7">
        <v>1513</v>
      </c>
      <c r="J132" s="30" t="s">
        <v>99</v>
      </c>
      <c r="K132" s="10" t="s">
        <v>98</v>
      </c>
    </row>
    <row r="133" spans="1:11" x14ac:dyDescent="0.25">
      <c r="A133" s="61"/>
      <c r="B133" s="61"/>
      <c r="C133" s="61"/>
      <c r="D133" s="7" t="s">
        <v>71</v>
      </c>
      <c r="E133" s="4" t="s">
        <v>15</v>
      </c>
      <c r="F133" s="7">
        <v>3</v>
      </c>
      <c r="G133" s="7">
        <v>98</v>
      </c>
      <c r="H133" s="7">
        <v>294</v>
      </c>
      <c r="I133" s="7">
        <v>1513</v>
      </c>
      <c r="J133" s="30" t="s">
        <v>99</v>
      </c>
      <c r="K133" s="10" t="s">
        <v>98</v>
      </c>
    </row>
    <row r="134" spans="1:11" x14ac:dyDescent="0.25">
      <c r="A134" s="61"/>
      <c r="B134" s="61"/>
      <c r="C134" s="61"/>
      <c r="D134" s="7" t="s">
        <v>74</v>
      </c>
      <c r="E134" s="4" t="s">
        <v>15</v>
      </c>
      <c r="F134" s="7">
        <v>2</v>
      </c>
      <c r="G134" s="7">
        <v>18</v>
      </c>
      <c r="H134" s="7">
        <v>36</v>
      </c>
      <c r="I134" s="7">
        <v>1513</v>
      </c>
      <c r="J134" s="30" t="s">
        <v>99</v>
      </c>
      <c r="K134" s="10" t="s">
        <v>98</v>
      </c>
    </row>
    <row r="135" spans="1:11" x14ac:dyDescent="0.25">
      <c r="A135" s="61"/>
      <c r="B135" s="61"/>
      <c r="C135" s="61"/>
      <c r="D135" s="18"/>
      <c r="E135" s="18"/>
      <c r="F135" s="18"/>
      <c r="G135" s="18"/>
      <c r="H135" s="33">
        <v>397243.14999999997</v>
      </c>
      <c r="I135" s="18"/>
      <c r="J135" s="31"/>
      <c r="K135" s="15"/>
    </row>
    <row r="136" spans="1:11" ht="30.75" customHeight="1" x14ac:dyDescent="0.25">
      <c r="A136" s="55" t="s">
        <v>96</v>
      </c>
      <c r="B136" s="55" t="s">
        <v>78</v>
      </c>
      <c r="C136" s="55" t="s">
        <v>97</v>
      </c>
      <c r="D136" s="9" t="s">
        <v>79</v>
      </c>
      <c r="E136" s="4" t="s">
        <v>15</v>
      </c>
      <c r="F136" s="4">
        <v>1</v>
      </c>
      <c r="G136" s="28">
        <v>3700</v>
      </c>
      <c r="H136" s="27">
        <v>3700</v>
      </c>
      <c r="I136" s="4">
        <v>1812</v>
      </c>
      <c r="J136" s="30" t="s">
        <v>99</v>
      </c>
      <c r="K136" s="10" t="s">
        <v>98</v>
      </c>
    </row>
    <row r="137" spans="1:11" ht="33" customHeight="1" x14ac:dyDescent="0.25">
      <c r="A137" s="56"/>
      <c r="B137" s="58"/>
      <c r="C137" s="58"/>
      <c r="D137" s="9" t="s">
        <v>80</v>
      </c>
      <c r="E137" s="4" t="s">
        <v>15</v>
      </c>
      <c r="F137" s="4">
        <v>1</v>
      </c>
      <c r="G137" s="28">
        <v>3338.2</v>
      </c>
      <c r="H137" s="27">
        <v>3338.2</v>
      </c>
      <c r="I137" s="4">
        <v>1812</v>
      </c>
      <c r="J137" s="30" t="s">
        <v>99</v>
      </c>
      <c r="K137" s="10" t="s">
        <v>98</v>
      </c>
    </row>
    <row r="138" spans="1:11" ht="30" customHeight="1" x14ac:dyDescent="0.25">
      <c r="A138" s="56"/>
      <c r="B138" s="58"/>
      <c r="C138" s="58"/>
      <c r="D138" s="9" t="s">
        <v>81</v>
      </c>
      <c r="E138" s="4" t="s">
        <v>15</v>
      </c>
      <c r="F138" s="4">
        <v>1</v>
      </c>
      <c r="G138" s="28">
        <v>3338.2</v>
      </c>
      <c r="H138" s="27">
        <v>3338.2</v>
      </c>
      <c r="I138" s="4">
        <v>1812</v>
      </c>
      <c r="J138" s="30" t="s">
        <v>99</v>
      </c>
      <c r="K138" s="10" t="s">
        <v>98</v>
      </c>
    </row>
    <row r="139" spans="1:11" ht="33" customHeight="1" x14ac:dyDescent="0.25">
      <c r="A139" s="56"/>
      <c r="B139" s="58"/>
      <c r="C139" s="58"/>
      <c r="D139" s="9" t="s">
        <v>82</v>
      </c>
      <c r="E139" s="4" t="s">
        <v>15</v>
      </c>
      <c r="F139" s="4">
        <v>1</v>
      </c>
      <c r="G139" s="28">
        <v>3338.2</v>
      </c>
      <c r="H139" s="27">
        <v>3338.2</v>
      </c>
      <c r="I139" s="4">
        <v>1812</v>
      </c>
      <c r="J139" s="30" t="s">
        <v>99</v>
      </c>
      <c r="K139" s="10" t="s">
        <v>98</v>
      </c>
    </row>
    <row r="140" spans="1:11" ht="34.5" customHeight="1" x14ac:dyDescent="0.25">
      <c r="A140" s="56"/>
      <c r="B140" s="58"/>
      <c r="C140" s="58"/>
      <c r="D140" s="9" t="s">
        <v>83</v>
      </c>
      <c r="E140" s="4" t="s">
        <v>15</v>
      </c>
      <c r="F140" s="4">
        <v>1</v>
      </c>
      <c r="G140" s="28">
        <v>3338.2</v>
      </c>
      <c r="H140" s="27">
        <v>3338.2</v>
      </c>
      <c r="I140" s="4">
        <v>1812</v>
      </c>
      <c r="J140" s="30" t="s">
        <v>99</v>
      </c>
      <c r="K140" s="10" t="s">
        <v>98</v>
      </c>
    </row>
    <row r="141" spans="1:11" ht="32.25" customHeight="1" x14ac:dyDescent="0.25">
      <c r="A141" s="56"/>
      <c r="B141" s="58"/>
      <c r="C141" s="58"/>
      <c r="D141" s="9" t="s">
        <v>84</v>
      </c>
      <c r="E141" s="4" t="s">
        <v>15</v>
      </c>
      <c r="F141" s="4">
        <v>1</v>
      </c>
      <c r="G141" s="28">
        <v>3338.2</v>
      </c>
      <c r="H141" s="27">
        <v>3338.2</v>
      </c>
      <c r="I141" s="4">
        <v>1812</v>
      </c>
      <c r="J141" s="30" t="s">
        <v>99</v>
      </c>
      <c r="K141" s="10" t="s">
        <v>98</v>
      </c>
    </row>
    <row r="142" spans="1:11" ht="24.75" customHeight="1" x14ac:dyDescent="0.25">
      <c r="A142" s="57"/>
      <c r="B142" s="59"/>
      <c r="C142" s="59"/>
      <c r="D142" s="9" t="s">
        <v>85</v>
      </c>
      <c r="E142" s="4" t="s">
        <v>15</v>
      </c>
      <c r="F142" s="4">
        <v>1</v>
      </c>
      <c r="G142" s="28">
        <v>850</v>
      </c>
      <c r="H142" s="27">
        <v>850</v>
      </c>
      <c r="I142" s="4">
        <v>1812</v>
      </c>
      <c r="J142" s="30" t="s">
        <v>99</v>
      </c>
      <c r="K142" s="10" t="s">
        <v>98</v>
      </c>
    </row>
    <row r="143" spans="1:11" x14ac:dyDescent="0.25">
      <c r="A143" s="11"/>
      <c r="B143" s="20"/>
      <c r="C143" s="20"/>
      <c r="D143" s="12"/>
      <c r="E143" s="13"/>
      <c r="F143" s="13"/>
      <c r="G143" s="13"/>
      <c r="H143" s="16">
        <v>21241</v>
      </c>
      <c r="I143" s="13"/>
      <c r="J143" s="31"/>
      <c r="K143" s="15"/>
    </row>
    <row r="144" spans="1:11" ht="61.5" customHeight="1" x14ac:dyDescent="0.25">
      <c r="A144" s="8" t="s">
        <v>96</v>
      </c>
      <c r="B144" s="1" t="s">
        <v>86</v>
      </c>
      <c r="C144" s="1" t="s">
        <v>87</v>
      </c>
      <c r="D144" s="9" t="s">
        <v>88</v>
      </c>
      <c r="E144" s="4" t="s">
        <v>15</v>
      </c>
      <c r="F144" s="4">
        <v>17</v>
      </c>
      <c r="G144" s="2">
        <v>13746.88</v>
      </c>
      <c r="H144" s="2">
        <v>233696.96</v>
      </c>
      <c r="I144" s="4">
        <v>1113</v>
      </c>
      <c r="J144" s="30" t="s">
        <v>99</v>
      </c>
      <c r="K144" s="10" t="s">
        <v>98</v>
      </c>
    </row>
    <row r="145" spans="1:11" x14ac:dyDescent="0.25">
      <c r="A145" s="19"/>
      <c r="B145" s="17"/>
      <c r="C145" s="17"/>
      <c r="D145" s="12"/>
      <c r="E145" s="13"/>
      <c r="F145" s="13"/>
      <c r="G145" s="14"/>
      <c r="H145" s="16">
        <v>233696.96</v>
      </c>
      <c r="I145" s="13"/>
      <c r="J145" s="31"/>
      <c r="K145" s="15"/>
    </row>
    <row r="146" spans="1:11" ht="30" customHeight="1" x14ac:dyDescent="0.25">
      <c r="A146" s="55" t="s">
        <v>96</v>
      </c>
      <c r="B146" s="55" t="s">
        <v>86</v>
      </c>
      <c r="C146" s="55" t="s">
        <v>89</v>
      </c>
      <c r="D146" s="9" t="s">
        <v>90</v>
      </c>
      <c r="E146" s="4" t="s">
        <v>15</v>
      </c>
      <c r="F146" s="4">
        <v>4</v>
      </c>
      <c r="G146" s="2">
        <v>730</v>
      </c>
      <c r="H146" s="2">
        <v>2920</v>
      </c>
      <c r="I146" s="4">
        <v>1812</v>
      </c>
      <c r="J146" s="30" t="s">
        <v>99</v>
      </c>
      <c r="K146" s="10" t="s">
        <v>98</v>
      </c>
    </row>
    <row r="147" spans="1:11" ht="28.5" customHeight="1" x14ac:dyDescent="0.25">
      <c r="A147" s="56"/>
      <c r="B147" s="56"/>
      <c r="C147" s="56"/>
      <c r="D147" s="9" t="s">
        <v>91</v>
      </c>
      <c r="E147" s="4"/>
      <c r="F147" s="4">
        <v>1</v>
      </c>
      <c r="G147" s="2">
        <v>5250</v>
      </c>
      <c r="H147" s="2">
        <v>5250</v>
      </c>
      <c r="I147" s="4">
        <v>1113</v>
      </c>
      <c r="J147" s="30" t="s">
        <v>99</v>
      </c>
      <c r="K147" s="10" t="s">
        <v>98</v>
      </c>
    </row>
    <row r="148" spans="1:11" ht="16.5" customHeight="1" x14ac:dyDescent="0.25">
      <c r="A148" s="56"/>
      <c r="B148" s="56"/>
      <c r="C148" s="56"/>
      <c r="D148" s="9" t="s">
        <v>92</v>
      </c>
      <c r="E148" s="4"/>
      <c r="F148" s="4">
        <v>21</v>
      </c>
      <c r="G148" s="2">
        <v>110</v>
      </c>
      <c r="H148" s="2">
        <v>2310</v>
      </c>
      <c r="I148" s="4">
        <v>1812</v>
      </c>
      <c r="J148" s="30" t="s">
        <v>99</v>
      </c>
      <c r="K148" s="10" t="s">
        <v>98</v>
      </c>
    </row>
    <row r="149" spans="1:11" ht="18.75" customHeight="1" x14ac:dyDescent="0.25">
      <c r="A149" s="56"/>
      <c r="B149" s="56"/>
      <c r="C149" s="56"/>
      <c r="D149" s="9" t="s">
        <v>93</v>
      </c>
      <c r="E149" s="4"/>
      <c r="F149" s="4">
        <v>4</v>
      </c>
      <c r="G149" s="2">
        <v>1720</v>
      </c>
      <c r="H149" s="2">
        <v>6880</v>
      </c>
      <c r="I149" s="4">
        <v>1812</v>
      </c>
      <c r="J149" s="30" t="s">
        <v>99</v>
      </c>
      <c r="K149" s="10" t="s">
        <v>98</v>
      </c>
    </row>
    <row r="150" spans="1:11" x14ac:dyDescent="0.25">
      <c r="A150" s="57"/>
      <c r="B150" s="57"/>
      <c r="C150" s="57"/>
      <c r="D150" s="9" t="s">
        <v>94</v>
      </c>
      <c r="E150" s="4"/>
      <c r="F150" s="4">
        <v>2</v>
      </c>
      <c r="G150" s="2">
        <v>4549</v>
      </c>
      <c r="H150" s="2">
        <v>9098</v>
      </c>
      <c r="I150" s="4">
        <v>1113</v>
      </c>
      <c r="J150" s="30" t="s">
        <v>99</v>
      </c>
      <c r="K150" s="10" t="s">
        <v>98</v>
      </c>
    </row>
    <row r="151" spans="1:11" x14ac:dyDescent="0.25">
      <c r="A151" s="19"/>
      <c r="B151" s="17"/>
      <c r="C151" s="17"/>
      <c r="D151" s="12"/>
      <c r="E151" s="13"/>
      <c r="F151" s="13"/>
      <c r="G151" s="14"/>
      <c r="H151" s="16">
        <v>26458</v>
      </c>
      <c r="I151" s="13"/>
      <c r="J151" s="31"/>
      <c r="K151" s="15"/>
    </row>
    <row r="152" spans="1:11" x14ac:dyDescent="0.25">
      <c r="A152" s="23"/>
      <c r="B152" s="24"/>
      <c r="C152" s="24"/>
      <c r="D152" s="24"/>
      <c r="E152" s="24"/>
      <c r="F152" s="24"/>
      <c r="G152" s="25" t="s">
        <v>95</v>
      </c>
      <c r="H152" s="21">
        <f>H5+H10+H50+H53+H55+H135+H143+H145+H151</f>
        <v>883351.65999999992</v>
      </c>
      <c r="I152" s="26"/>
      <c r="J152" s="32"/>
      <c r="K152" s="22"/>
    </row>
    <row r="156" spans="1:11" x14ac:dyDescent="0.25">
      <c r="B156" s="34" t="s">
        <v>100</v>
      </c>
    </row>
    <row r="158" spans="1:11" x14ac:dyDescent="0.25">
      <c r="B158" s="35" t="s">
        <v>101</v>
      </c>
      <c r="C158" s="35" t="s">
        <v>102</v>
      </c>
      <c r="D158" s="35" t="s">
        <v>103</v>
      </c>
    </row>
    <row r="159" spans="1:11" x14ac:dyDescent="0.25">
      <c r="B159" s="35" t="s">
        <v>101</v>
      </c>
      <c r="C159" s="7">
        <v>1014</v>
      </c>
      <c r="D159" s="41">
        <f>23500+H68+H73+H83+H84</f>
        <v>165970</v>
      </c>
    </row>
    <row r="160" spans="1:11" x14ac:dyDescent="0.25">
      <c r="B160" s="35" t="s">
        <v>101</v>
      </c>
      <c r="C160" s="7">
        <v>1114</v>
      </c>
      <c r="D160" s="42">
        <f>8280+H91</f>
        <v>29730</v>
      </c>
    </row>
    <row r="161" spans="2:4" x14ac:dyDescent="0.25">
      <c r="B161" s="35" t="s">
        <v>101</v>
      </c>
      <c r="C161" s="7">
        <v>1113</v>
      </c>
      <c r="D161" s="41">
        <f>159445.03+H69+H70+H71+H72+H74+H75+H85+H86+H87+H92+H94+H95+H144+H147+H150</f>
        <v>546153.99</v>
      </c>
    </row>
    <row r="162" spans="2:4" x14ac:dyDescent="0.25">
      <c r="B162" s="35" t="s">
        <v>101</v>
      </c>
      <c r="C162" s="7">
        <v>1112</v>
      </c>
      <c r="D162" s="42">
        <f>3422</f>
        <v>3422</v>
      </c>
    </row>
    <row r="163" spans="2:4" x14ac:dyDescent="0.25">
      <c r="B163" s="36" t="s">
        <v>101</v>
      </c>
      <c r="C163" s="37">
        <v>1812</v>
      </c>
      <c r="D163" s="40">
        <f>10065.52+H76+H77+H78+H79+H80+H81+H82+H88+H89+H90+H93+H136+H137+H138+H139+H140+H141+H142+H146+H148+H149</f>
        <v>71701.51999999999</v>
      </c>
    </row>
    <row r="164" spans="2:4" x14ac:dyDescent="0.25">
      <c r="B164" s="35" t="s">
        <v>101</v>
      </c>
      <c r="C164" s="7">
        <v>1513</v>
      </c>
      <c r="D164" s="45">
        <f>H96+H97+H98+H99+H100+H101+H102+H103+H104+H105+H106+H107+H108+H109+H110+H111+H112+H113+H114+H115+H116+H117+H118+H119+H120+H121+H122+H123+H124+H125+H126+H127+H128+H129+H130+H131+H132+H133+H134</f>
        <v>66374.149999999994</v>
      </c>
    </row>
    <row r="165" spans="2:4" ht="18.75" customHeight="1" thickBot="1" x14ac:dyDescent="0.35">
      <c r="B165" s="43" t="s">
        <v>101</v>
      </c>
      <c r="C165" s="44"/>
      <c r="D165" s="46">
        <f>SUM(D159:D164)</f>
        <v>883351.66</v>
      </c>
    </row>
    <row r="166" spans="2:4" ht="0.75" customHeight="1" x14ac:dyDescent="0.25">
      <c r="B166" s="38"/>
      <c r="C166" s="39"/>
      <c r="D166" s="39"/>
    </row>
  </sheetData>
  <mergeCells count="25">
    <mergeCell ref="I2:I3"/>
    <mergeCell ref="J2:K2"/>
    <mergeCell ref="D2:D3"/>
    <mergeCell ref="E2:E3"/>
    <mergeCell ref="F2:F3"/>
    <mergeCell ref="G2:G3"/>
    <mergeCell ref="H2:H3"/>
    <mergeCell ref="A68:A135"/>
    <mergeCell ref="B68:B135"/>
    <mergeCell ref="C68:C135"/>
    <mergeCell ref="A2:A3"/>
    <mergeCell ref="B2:B3"/>
    <mergeCell ref="C2:C3"/>
    <mergeCell ref="A6:A9"/>
    <mergeCell ref="B6:B9"/>
    <mergeCell ref="C6:C9"/>
    <mergeCell ref="A11:A49"/>
    <mergeCell ref="B11:B49"/>
    <mergeCell ref="C11:C49"/>
    <mergeCell ref="A136:A142"/>
    <mergeCell ref="B136:B142"/>
    <mergeCell ref="C136:C142"/>
    <mergeCell ref="A146:A150"/>
    <mergeCell ref="B146:B150"/>
    <mergeCell ref="C146:C150"/>
  </mergeCells>
  <pageMargins left="0.7" right="0.7" top="0.75" bottom="0.75" header="0.3" footer="0.3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</cp:lastModifiedBy>
  <dcterms:created xsi:type="dcterms:W3CDTF">2024-12-26T12:34:57Z</dcterms:created>
  <dcterms:modified xsi:type="dcterms:W3CDTF">2025-01-22T09:22:38Z</dcterms:modified>
</cp:coreProperties>
</file>